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uyên TKB\TKB HỌC BÙ THỰC HÀNH\New folder\T2\"/>
    </mc:Choice>
  </mc:AlternateContent>
  <bookViews>
    <workbookView xWindow="15" yWindow="45" windowWidth="23985" windowHeight="12900" tabRatio="597" firstSheet="6" activeTab="7"/>
  </bookViews>
  <sheets>
    <sheet name="GDQP" sheetId="14" state="hidden" r:id="rId1"/>
    <sheet name="TTGTVL" sheetId="15" state="hidden" r:id="rId2"/>
    <sheet name="GVCN" sheetId="17" state="hidden" r:id="rId3"/>
    <sheet name="MH-MĐ Bắt buộc" sheetId="22" state="hidden" r:id="rId4"/>
    <sheet name="MH-MĐ Tự chọn" sheetId="21" state="hidden" r:id="rId5"/>
    <sheet name="Mã GV" sheetId="29" r:id="rId6"/>
    <sheet name="Theo dõi phòng học" sheetId="28" r:id="rId7"/>
    <sheet name="TKB Tổng" sheetId="19" r:id="rId8"/>
    <sheet name="Sheet1" sheetId="30" r:id="rId9"/>
    <sheet name="K7-H2" sheetId="24" state="hidden" r:id="rId10"/>
    <sheet name="K8H2" sheetId="18" state="hidden" r:id="rId11"/>
    <sheet name="K7-H3" sheetId="25" state="hidden" r:id="rId12"/>
    <sheet name="K8H3" sheetId="20" state="hidden" r:id="rId13"/>
    <sheet name="Tien do" sheetId="26" state="hidden" r:id="rId14"/>
    <sheet name="XL4Test5" sheetId="13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abb91">[1]chitimc!#REF!</definedName>
    <definedName name="_CT250">'[1]dongia (2)'!#REF!</definedName>
    <definedName name="_ddn400">#REF!</definedName>
    <definedName name="_ddn600">#REF!</definedName>
    <definedName name="_dgt100">'[1]dongia (2)'!#REF!</definedName>
    <definedName name="_Fill" localSheetId="14" hidden="1">#REF!</definedName>
    <definedName name="_Fill" hidden="1">#REF!</definedName>
    <definedName name="_xlnm._FilterDatabase" localSheetId="9" hidden="1">'K7-H2'!$A$7:$X$7</definedName>
    <definedName name="_xlnm._FilterDatabase" localSheetId="11" hidden="1">'K7-H3'!$A$154:$X$154</definedName>
    <definedName name="_xlnm._FilterDatabase" localSheetId="10" hidden="1">K8H2!$A$145:$U$145</definedName>
    <definedName name="_xlnm._FilterDatabase" localSheetId="12" hidden="1">K8H3!$A$7:$W$66</definedName>
    <definedName name="_xlnm._FilterDatabase" localSheetId="8" hidden="1">Sheet1!$A$9:$U$213</definedName>
    <definedName name="_xlnm._FilterDatabase" localSheetId="7" hidden="1">'TKB Tổng'!$A$8:$U$177</definedName>
    <definedName name="_GID1">'[1]LKVL-CK-HT-GD1'!$A$4</definedName>
    <definedName name="_Hlk179460807" localSheetId="3">'MH-MĐ Bắt buộc'!$B$156</definedName>
    <definedName name="_Hlk191511907" localSheetId="3">'MH-MĐ Bắt buộc'!$B$136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in190" localSheetId="14">#REF!</definedName>
    <definedName name="_nin190">[2]VC!#REF!</definedName>
    <definedName name="_sc1">#REF!</definedName>
    <definedName name="_SC2">#REF!</definedName>
    <definedName name="_sc3" localSheetId="14">#REF!</definedName>
    <definedName name="_sc3">[2]VC!#REF!</definedName>
    <definedName name="_SN3" localSheetId="14">#REF!</definedName>
    <definedName name="_SN3">#REF!</definedName>
    <definedName name="_th100">'[1]dongia (2)'!#REF!</definedName>
    <definedName name="_TH160">'[1]dongia (2)'!#REF!</definedName>
    <definedName name="_TL1">#REF!</definedName>
    <definedName name="_TL2">#REF!</definedName>
    <definedName name="_TL3" localSheetId="14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oc479519087" localSheetId="3">'MH-MĐ Bắt buộc'!$B$192</definedName>
    <definedName name="_Toc479519088" localSheetId="3">'MH-MĐ Bắt buộc'!$B$193</definedName>
    <definedName name="_Toc479519089" localSheetId="3">'MH-MĐ Bắt buộc'!$C$195</definedName>
    <definedName name="_Toc479519090" localSheetId="3">'MH-MĐ Bắt buộc'!$B$202</definedName>
    <definedName name="_Toc479519091" localSheetId="3">'MH-MĐ Bắt buộc'!$C$210</definedName>
    <definedName name="_Toc479519092" localSheetId="4">'MH-MĐ Tự chọn'!$B$77</definedName>
    <definedName name="_Toc479519093" localSheetId="4">'MH-MĐ Tự chọn'!$B$78</definedName>
    <definedName name="_TR250">'[1]dongia (2)'!#REF!</definedName>
    <definedName name="_tr375">[1]giathanh1!#REF!</definedName>
    <definedName name="_VL100">#REF!</definedName>
    <definedName name="_VL200">#REF!</definedName>
    <definedName name="_VL250">#REF!</definedName>
    <definedName name="A">#REF!</definedName>
    <definedName name="A120_">#REF!</definedName>
    <definedName name="A35_">#REF!</definedName>
    <definedName name="A50_">#REF!</definedName>
    <definedName name="A70_">#REF!</definedName>
    <definedName name="A95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42X42">[1]chitimc!#REF!</definedName>
    <definedName name="ag267N59">[1]chitimc!#REF!</definedName>
    <definedName name="_xlnm.Auto_Open" localSheetId="14">XL4Test5!$C$23</definedName>
    <definedName name="b">#REF!</definedName>
    <definedName name="b_240">'[1]THPDMoi  (2)'!#REF!</definedName>
    <definedName name="b_280">'[1]THPDMoi  (2)'!#REF!</definedName>
    <definedName name="b_320">'[1]THPDMoi  (2)'!#REF!</definedName>
    <definedName name="bangciti">'[1]dongia (2)'!#REF!</definedName>
    <definedName name="bdht15nc" localSheetId="14">[1]gtrinh!#REF!</definedName>
    <definedName name="bdht15nc">#REF!</definedName>
    <definedName name="bdht15vl" localSheetId="14">[1]gtrinh!#REF!</definedName>
    <definedName name="bdht15vl">#REF!</definedName>
    <definedName name="bdht25nc" localSheetId="14">[1]gtrinh!#REF!</definedName>
    <definedName name="bdht25nc">#REF!</definedName>
    <definedName name="bdht25vl" localSheetId="14">[1]gtrinh!#REF!</definedName>
    <definedName name="bdht25vl">#REF!</definedName>
    <definedName name="bdht325nc" localSheetId="14">[1]gtrinh!#REF!</definedName>
    <definedName name="bdht325nc">#REF!</definedName>
    <definedName name="bdht325vl" localSheetId="14">[1]gtrinh!#REF!</definedName>
    <definedName name="bdht325vl">#REF!</definedName>
    <definedName name="bia">#REF!</definedName>
    <definedName name="Bust" localSheetId="14">XL4Test5!$C$15</definedName>
    <definedName name="CAPDAT">[1]phuluc1!#REF!</definedName>
    <definedName name="CCS">#REF!</definedName>
    <definedName name="CDD">#REF!</definedName>
    <definedName name="CDDD">'[1]THPDMoi  (2)'!#REF!</definedName>
    <definedName name="cddd1p" localSheetId="14">'[1]TONG HOP VL-NC'!$C$3</definedName>
    <definedName name="cddd1p">'[3]TONG HOP VL-NC'!$C$3</definedName>
    <definedName name="cddd3p" localSheetId="14">'[1]TONG HOP VL-NC'!$C$2</definedName>
    <definedName name="cddd3p">'[3]TONG HOP VL-NC'!$C$2</definedName>
    <definedName name="cgionc">'[1]lam-moi'!#REF!</definedName>
    <definedName name="cgiovl">'[1]lam-moi'!#REF!</definedName>
    <definedName name="CH">#REF!</definedName>
    <definedName name="chhtnc" localSheetId="14">'[1]lam-moi'!#REF!</definedName>
    <definedName name="chhtnc">[4]CHITIET!$G$552</definedName>
    <definedName name="chhtvl" localSheetId="14">'[1]lam-moi'!#REF!</definedName>
    <definedName name="chhtvl">[4]CHITIET!$G$543</definedName>
    <definedName name="chnc" localSheetId="14">'[1]lam-moi'!#REF!</definedName>
    <definedName name="chnc">[5]CHITIET!#REF!</definedName>
    <definedName name="chvl" localSheetId="14">'[1]lam-moi'!#REF!</definedName>
    <definedName name="chvl">[5]CHITIET!#REF!</definedName>
    <definedName name="citidd">'[1]dongia (2)'!#REF!</definedName>
    <definedName name="CK">#REF!</definedName>
    <definedName name="cknc" localSheetId="14">'[1]lam-moi'!#REF!</definedName>
    <definedName name="cknc">[4]CHITIET!$G$448</definedName>
    <definedName name="ckvl" localSheetId="14">'[1]lam-moi'!#REF!</definedName>
    <definedName name="ckvl">[4]CHITIET!$G$438</definedName>
    <definedName name="clvc1" localSheetId="14">[1]chitiet!$D$3</definedName>
    <definedName name="clvc1">[5]CHITIET!$D$3</definedName>
    <definedName name="CLVC3">0.1</definedName>
    <definedName name="CLVCTB">#REF!</definedName>
    <definedName name="CLVL">[6]ctdg!#REF!</definedName>
    <definedName name="CN3p">'[1]TONGKE3p '!$X$295</definedName>
    <definedName name="Cöï_ly_vaän_chuyeãn">#REF!</definedName>
    <definedName name="CÖÏ_LY_VAÄN_CHUYEÅN">#REF!</definedName>
    <definedName name="cong1x15">[1]giathanh1!#REF!</definedName>
    <definedName name="Continue" localSheetId="14">XL4Test5!$C$30</definedName>
    <definedName name="Cot_thep" localSheetId="14">[1]Du_lieu!$C$19</definedName>
    <definedName name="Cot_thep">[7]Du_lieu!$C$19</definedName>
    <definedName name="CPVC100">#REF!</definedName>
    <definedName name="CPVC1KM">'[1]TH VL, NC, DDHT Thanhphuoc'!$J$19</definedName>
    <definedName name="CPVCDN">'[1]#REF'!$K$33</definedName>
    <definedName name="CRD">#REF!</definedName>
    <definedName name="CRS">#REF!</definedName>
    <definedName name="CS">#REF!</definedName>
    <definedName name="csd3p">#REF!</definedName>
    <definedName name="csddg1p">#REF!</definedName>
    <definedName name="csddt1p">#REF!</definedName>
    <definedName name="csht3p">#REF!</definedName>
    <definedName name="ctdg">[8]ctdg!#REF!</definedName>
    <definedName name="cti3x15">[1]giathanh1!#REF!</definedName>
    <definedName name="culy1" localSheetId="14">[1]DONGIA!#REF!</definedName>
    <definedName name="culy1">[5]DONGIA!$G$528</definedName>
    <definedName name="culy2">[1]DONGIA!#REF!</definedName>
    <definedName name="culy3">[1]DONGIA!#REF!</definedName>
    <definedName name="culy4">[1]DONGIA!#REF!</definedName>
    <definedName name="culy5">[1]DONGIA!#REF!</definedName>
    <definedName name="cuoc" localSheetId="14">[1]DONGIA!#REF!</definedName>
    <definedName name="cuoc">[5]DONGIA!$G$532:$O$572</definedName>
    <definedName name="cv" localSheetId="14">[1]gvl!$N$17</definedName>
    <definedName name="cv">[9]gvl!$N$17</definedName>
    <definedName name="CX">#REF!</definedName>
    <definedName name="cxhtnc" localSheetId="14">'[1]lam-moi'!#REF!</definedName>
    <definedName name="cxhtnc">[4]CHITIET!$G$535</definedName>
    <definedName name="cxhtvl" localSheetId="14">'[1]lam-moi'!#REF!</definedName>
    <definedName name="cxhtvl">[4]CHITIET!$G$527</definedName>
    <definedName name="cxnc" localSheetId="14">'[1]lam-moi'!#REF!</definedName>
    <definedName name="cxnc">[4]CHITIET!$G$354</definedName>
    <definedName name="cxvl" localSheetId="14">'[1]lam-moi'!#REF!</definedName>
    <definedName name="cxvl">[4]CHITIET!$G$346</definedName>
    <definedName name="cxxnc" localSheetId="14">'[1]lam-moi'!#REF!</definedName>
    <definedName name="cxxnc">[4]CHITIET!$G$430</definedName>
    <definedName name="cxxvl" localSheetId="14">'[1]lam-moi'!#REF!</definedName>
    <definedName name="cxxvl">[4]CHITIET!$G$421</definedName>
    <definedName name="D1x49">[1]chitimc!#REF!</definedName>
    <definedName name="D1x49x49">[1]chitimc!#REF!</definedName>
    <definedName name="d24nc" localSheetId="14">'[1]lam-moi'!#REF!</definedName>
    <definedName name="d24nc">[4]CHITIET!$G$163</definedName>
    <definedName name="d24vl" localSheetId="14">'[1]lam-moi'!#REF!</definedName>
    <definedName name="d24vl">[4]CHITIET!$G$158</definedName>
    <definedName name="DD">#REF!</definedName>
    <definedName name="dd1pnc" localSheetId="14">[1]chitiet!$G$404</definedName>
    <definedName name="dd1pnc">[5]CHITIET!$G$404</definedName>
    <definedName name="dd1pvl" localSheetId="14">[1]chitiet!$G$383</definedName>
    <definedName name="dd1pvl">[5]CHITIET!$G$383</definedName>
    <definedName name="dd1x2" localSheetId="14">[1]gvl!$N$9</definedName>
    <definedName name="dd1x2">[9]gvl!$N$9</definedName>
    <definedName name="dd3pctnc" localSheetId="14">'[1]lam-moi'!#REF!</definedName>
    <definedName name="dd3pctnc">[5]CHITIET!#REF!</definedName>
    <definedName name="dd3pctvl" localSheetId="14">'[1]lam-moi'!#REF!</definedName>
    <definedName name="dd3pctvl">[5]CHITIET!#REF!</definedName>
    <definedName name="dd3plmvl">'[1]lam-moi'!#REF!</definedName>
    <definedName name="dd3pnc" localSheetId="14">'[1]lam-moi'!#REF!</definedName>
    <definedName name="dd3pnc">[5]CHITIET!#REF!</definedName>
    <definedName name="dd3pvl" localSheetId="14">'[1]lam-moi'!#REF!</definedName>
    <definedName name="dd3pvl">[5]CHITIET!#REF!</definedName>
    <definedName name="ddhtnc">'[1]lam-moi'!#REF!</definedName>
    <definedName name="ddhtvl">'[1]lam-moi'!#REF!</definedName>
    <definedName name="ddt2nc" localSheetId="14">[1]gtrinh!#REF!</definedName>
    <definedName name="ddt2nc">#REF!</definedName>
    <definedName name="ddt2vl" localSheetId="14">[1]gtrinh!#REF!</definedName>
    <definedName name="ddt2vl">#REF!</definedName>
    <definedName name="ddtd3pnc">'[1]thao-go'!#REF!</definedName>
    <definedName name="ddtt1pnc" localSheetId="14">[1]gtrinh!#REF!</definedName>
    <definedName name="ddtt1pnc">#REF!</definedName>
    <definedName name="ddtt1pvl" localSheetId="14">[1]gtrinh!#REF!</definedName>
    <definedName name="ddtt1pvl">#REF!</definedName>
    <definedName name="ddtt3pnc" localSheetId="14">[1]gtrinh!#REF!</definedName>
    <definedName name="ddtt3pnc">#REF!</definedName>
    <definedName name="ddtt3pvl" localSheetId="14">[1]gtrinh!#REF!</definedName>
    <definedName name="ddtt3pvl">#REF!</definedName>
    <definedName name="dgbdII">#REF!</definedName>
    <definedName name="DGM" localSheetId="14">[1]DONGIA!$A$453:$F$459</definedName>
    <definedName name="DGM">[5]DONGIA!$A$453:$F$459</definedName>
    <definedName name="dgnc">#REF!</definedName>
    <definedName name="dgqndn">#REF!</definedName>
    <definedName name="DGTH">[1]DONGIA!#REF!</definedName>
    <definedName name="DGTH1" localSheetId="14">[1]DONGIA!$A$414:$G$452</definedName>
    <definedName name="DGTH1">[5]DONGIA!$A$414:$G$452</definedName>
    <definedName name="dgth2" localSheetId="14">[1]DONGIA!$A$414:$G$439</definedName>
    <definedName name="dgth2">[5]DONGIA!$A$414:$G$439</definedName>
    <definedName name="DGTR" localSheetId="14">[1]DONGIA!$A$472:$I$521</definedName>
    <definedName name="DGTR">[5]DONGIA!$A$472:$I$521</definedName>
    <definedName name="dgvl">#REF!</definedName>
    <definedName name="DGVL1" localSheetId="14">[1]DONGIA!$A$5:$F$235</definedName>
    <definedName name="DGVL1">[5]DONGIA!$A$5:$F$235</definedName>
    <definedName name="DGVT" localSheetId="14">'[1]DON GIA'!$C$5:$G$137</definedName>
    <definedName name="DGVT">'[3]DON GIA'!$C$5:$G$137</definedName>
    <definedName name="DL15HT">'[1]TONGKE-HT'!#REF!</definedName>
    <definedName name="DL16HT">'[1]TONGKE-HT'!#REF!</definedName>
    <definedName name="DL19HT">'[1]TONGKE-HT'!#REF!</definedName>
    <definedName name="DL20HT">'[1]TONGKE-HT'!#REF!</definedName>
    <definedName name="dm56bxd">#REF!</definedName>
    <definedName name="Document_array" localSheetId="14">{"Book1","Lich thi.xls","TKB.XLS"}</definedName>
    <definedName name="Documents_array" localSheetId="14">XL4Test5!$B$2:$B$19</definedName>
    <definedName name="dongia" localSheetId="14">[1]DG!$A$4:$I$567</definedName>
    <definedName name="dongia">[10]DG!$A$4:$I$582</definedName>
    <definedName name="dongia1" localSheetId="14">[1]DG!$A$4:$H$606</definedName>
    <definedName name="dongia1">[10]DG!$A$4:$H$734</definedName>
    <definedName name="ds1pnc">#REF!</definedName>
    <definedName name="ds1pvl">#REF!</definedName>
    <definedName name="ds3pnc">#REF!</definedName>
    <definedName name="ds3pvl">#REF!</definedName>
    <definedName name="dsct3pnc">'[1]#REF'!#REF!</definedName>
    <definedName name="dsct3pvl">'[1]#REF'!#REF!</definedName>
    <definedName name="duong1" localSheetId="14">[1]DONGIA!#REF!</definedName>
    <definedName name="duong1">[5]DONGIA!$G$529</definedName>
    <definedName name="duong2">[1]DONGIA!#REF!</definedName>
    <definedName name="duong3">[1]DONGIA!#REF!</definedName>
    <definedName name="duong4">[1]DONGIA!#REF!</definedName>
    <definedName name="duong5">[1]DONGIA!#REF!</definedName>
    <definedName name="DVu_ThepDVu110">'[11]CBKC-110'!#REF!</definedName>
    <definedName name="f">#REF!</definedName>
    <definedName name="f92F56">[1]dtxl!#REF!</definedName>
    <definedName name="FII">'[12]QHDH-PAII'!#REF!</definedName>
    <definedName name="gl3p">#REF!</definedName>
    <definedName name="h">#REF!</definedName>
    <definedName name="HDong_VDinh110">'[11]CBKC-110'!#REF!</definedName>
    <definedName name="Heä_soá_laép_xaø_H">1.7</definedName>
    <definedName name="heä_soá_sình_laày">#REF!</definedName>
    <definedName name="Hello" localSheetId="14">XL4Test5!$A$33</definedName>
    <definedName name="HH15HT">'[1]TONGKE-HT'!#REF!</definedName>
    <definedName name="HH16HT">'[1]TONGKE-HT'!#REF!</definedName>
    <definedName name="HH19HT">'[1]TONGKE-HT'!#REF!</definedName>
    <definedName name="HH20HT">'[1]TONGKE-HT'!#REF!</definedName>
    <definedName name="HSCT3">0.1</definedName>
    <definedName name="hsdc1">#REF!</definedName>
    <definedName name="HSDD">[1]phuluc1!#REF!</definedName>
    <definedName name="HSDN">2.5</definedName>
    <definedName name="HSHH">#REF!</definedName>
    <definedName name="HSHHUT">#REF!</definedName>
    <definedName name="hskk1" localSheetId="14">[1]chitiet!$D$4</definedName>
    <definedName name="hskk1">[5]CHITIET!$D$4</definedName>
    <definedName name="HSNC" localSheetId="14">[1]Du_lieu!$C$6</definedName>
    <definedName name="HSNC">[7]Du_lieu!$C$6</definedName>
    <definedName name="HSSL">#REF!</definedName>
    <definedName name="HSVC1">#REF!</definedName>
    <definedName name="HSVC2">#REF!</definedName>
    <definedName name="HSVC3" localSheetId="14">#REF!</definedName>
    <definedName name="HSVC3">#REF!</definedName>
    <definedName name="ht25nc" localSheetId="14">'[1]lam-moi'!#REF!</definedName>
    <definedName name="ht25nc">[4]CHITIET!#REF!</definedName>
    <definedName name="ht25vl" localSheetId="14">'[1]lam-moi'!#REF!</definedName>
    <definedName name="ht25vl">[4]CHITIET!#REF!</definedName>
    <definedName name="ht325nc" localSheetId="14">'[1]lam-moi'!#REF!</definedName>
    <definedName name="ht325nc">[4]CHITIET!#REF!</definedName>
    <definedName name="ht325vl" localSheetId="14">'[1]lam-moi'!#REF!</definedName>
    <definedName name="ht325vl">[4]CHITIET!#REF!</definedName>
    <definedName name="ht37k" localSheetId="14">'[1]lam-moi'!#REF!</definedName>
    <definedName name="ht37k">[4]CHITIET!#REF!</definedName>
    <definedName name="ht37nc" localSheetId="14">'[1]lam-moi'!#REF!</definedName>
    <definedName name="ht37nc">[4]CHITIET!#REF!</definedName>
    <definedName name="ht50nc" localSheetId="14">'[1]lam-moi'!#REF!</definedName>
    <definedName name="ht50nc">[4]CHITIET!#REF!</definedName>
    <definedName name="ht50vl" localSheetId="14">'[1]lam-moi'!#REF!</definedName>
    <definedName name="ht50vl">[4]CHITIET!#REF!</definedName>
    <definedName name="HTNC" localSheetId="14">#REF!</definedName>
    <definedName name="HTNC">#REF!</definedName>
    <definedName name="HTVL" localSheetId="14">#REF!</definedName>
    <definedName name="HTVL">#REF!</definedName>
    <definedName name="I2É6">[1]chitimc!#REF!</definedName>
    <definedName name="j">#REF!</definedName>
    <definedName name="k">#REF!</definedName>
    <definedName name="k2b">'[1]THPDMoi  (2)'!#REF!</definedName>
    <definedName name="kldd1p" localSheetId="14">'[1]#REF'!#REF!</definedName>
    <definedName name="kldd1p">#REF!</definedName>
    <definedName name="kldd3p" localSheetId="14">'[1]lam-moi'!#REF!</definedName>
    <definedName name="kldd3p">[5]CHITIET!#REF!</definedName>
    <definedName name="kmong">[1]giathanh1!#REF!</definedName>
    <definedName name="kp1ph">#REF!</definedName>
    <definedName name="KTHD">'[13]khung ten TD'!#REF!</definedName>
    <definedName name="l">#REF!</definedName>
    <definedName name="Lmk">#REF!</definedName>
    <definedName name="m">#REF!</definedName>
    <definedName name="m102bnnc" localSheetId="14">'[1]lam-moi'!#REF!</definedName>
    <definedName name="m102bnnc">[5]CHITIET!#REF!</definedName>
    <definedName name="m102bnvl" localSheetId="14">'[1]lam-moi'!#REF!</definedName>
    <definedName name="m102bnvl">[5]CHITIET!#REF!</definedName>
    <definedName name="m10aamtc">'[1]t-h HA THE'!#REF!</definedName>
    <definedName name="m10aanc" localSheetId="14">'[1]lam-moi'!#REF!</definedName>
    <definedName name="m10aanc">[4]CHITIET!$G$37</definedName>
    <definedName name="m10aavl" localSheetId="14">'[1]lam-moi'!#REF!</definedName>
    <definedName name="m10aavl">[4]CHITIET!$G$33</definedName>
    <definedName name="m10anc" localSheetId="14">'[1]lam-moi'!#REF!</definedName>
    <definedName name="m10anc">[2]chitiet!#REF!</definedName>
    <definedName name="m10avl" localSheetId="14">'[1]lam-moi'!#REF!</definedName>
    <definedName name="m10avl">[2]chitiet!#REF!</definedName>
    <definedName name="m10banc" localSheetId="14">'[1]lam-moi'!#REF!</definedName>
    <definedName name="m10banc">[4]CHITIET!$G$49</definedName>
    <definedName name="m10bavl" localSheetId="14">'[1]lam-moi'!#REF!</definedName>
    <definedName name="m10bavl">[4]CHITIET!$G$44</definedName>
    <definedName name="m122bnnc" localSheetId="14">'[1]lam-moi'!#REF!</definedName>
    <definedName name="m122bnnc">[5]CHITIET!#REF!</definedName>
    <definedName name="m122bnvl" localSheetId="14">'[1]lam-moi'!#REF!</definedName>
    <definedName name="m122bnvl">[5]CHITIET!#REF!</definedName>
    <definedName name="m12aanc" localSheetId="14">'[1]lam-moi'!#REF!</definedName>
    <definedName name="m12aanc">[5]CHITIET!#REF!</definedName>
    <definedName name="m12aavl" localSheetId="14">'[1]lam-moi'!#REF!</definedName>
    <definedName name="m12aavl">[5]CHITIET!#REF!</definedName>
    <definedName name="m12anc" localSheetId="14">'[1]lam-moi'!#REF!</definedName>
    <definedName name="m12anc">[5]CHITIET!#REF!</definedName>
    <definedName name="m12avl" localSheetId="14">'[1]lam-moi'!#REF!</definedName>
    <definedName name="m12avl">[5]CHITIET!#REF!</definedName>
    <definedName name="M12ba3p">#REF!</definedName>
    <definedName name="m12banc" localSheetId="14">'[1]lam-moi'!#REF!</definedName>
    <definedName name="m12banc">[4]CHITIET!$G$61</definedName>
    <definedName name="m12bavl" localSheetId="14">'[1]lam-moi'!#REF!</definedName>
    <definedName name="m12bavl">[4]CHITIET!$G$57</definedName>
    <definedName name="M12bb1p">#REF!</definedName>
    <definedName name="m12bbnc" localSheetId="14">'[1]lam-moi'!#REF!</definedName>
    <definedName name="m12bbnc">[5]CHITIET!#REF!</definedName>
    <definedName name="m12bbvl" localSheetId="14">'[1]lam-moi'!#REF!</definedName>
    <definedName name="m12bbvl">[5]CHITIET!#REF!</definedName>
    <definedName name="M12bnnc">'[1]#REF'!#REF!</definedName>
    <definedName name="M12bnvl">'[1]#REF'!#REF!</definedName>
    <definedName name="M12cbnc">#REF!</definedName>
    <definedName name="M12cbvl">#REF!</definedName>
    <definedName name="m142bnnc" localSheetId="14">'[1]lam-moi'!#REF!</definedName>
    <definedName name="m142bnnc">[5]CHITIET!#REF!</definedName>
    <definedName name="m142bnvl" localSheetId="14">'[1]lam-moi'!#REF!</definedName>
    <definedName name="m142bnvl">[5]CHITIET!#REF!</definedName>
    <definedName name="M14bb1p">#REF!</definedName>
    <definedName name="m14bbnc" localSheetId="14">'[1]lam-moi'!#REF!</definedName>
    <definedName name="m14bbnc">[4]CHITIET!$G$73</definedName>
    <definedName name="M14bbvc">'[1]CHITIET VL-NC-TT -1p'!#REF!</definedName>
    <definedName name="m14bbvl" localSheetId="14">'[1]lam-moi'!#REF!</definedName>
    <definedName name="m14bbvl">[4]CHITIET!$G$69</definedName>
    <definedName name="M8a">'[1]THPDMoi  (2)'!#REF!</definedName>
    <definedName name="M8aa">'[1]THPDMoi  (2)'!#REF!</definedName>
    <definedName name="m8aanc">#REF!</definedName>
    <definedName name="m8aavl">#REF!</definedName>
    <definedName name="m8amtc">'[1]t-h HA THE'!#REF!</definedName>
    <definedName name="m8anc" localSheetId="14">'[1]lam-moi'!#REF!</definedName>
    <definedName name="m8anc">[4]CHITIET!$G$14</definedName>
    <definedName name="m8avl" localSheetId="14">'[1]lam-moi'!#REF!</definedName>
    <definedName name="m8avl">[4]CHITIET!$G$10</definedName>
    <definedName name="Ma3pnc">#REF!</definedName>
    <definedName name="Ma3pvl">#REF!</definedName>
    <definedName name="Maa3pnc">#REF!</definedName>
    <definedName name="Maa3pvl">#REF!</definedName>
    <definedName name="Mba1p">#REF!</definedName>
    <definedName name="Mba3p">#REF!</definedName>
    <definedName name="Mbb3p">#REF!</definedName>
    <definedName name="Mbn1p">#REF!</definedName>
    <definedName name="mbnc" localSheetId="14">'[1]lam-moi'!#REF!</definedName>
    <definedName name="mbnc">[5]CHITIET!#REF!</definedName>
    <definedName name="mbvl" localSheetId="14">'[1]lam-moi'!#REF!</definedName>
    <definedName name="mbvl">[5]CHITIET!#REF!</definedName>
    <definedName name="mmm">[1]giathanh1!#REF!</definedName>
    <definedName name="mp1x25">'[1]dongia (2)'!#REF!</definedName>
    <definedName name="MTC1P">'[1]TONG HOP VL-NC TT'!#REF!</definedName>
    <definedName name="MTC3P">'[1]TONG HOP VL-NC TT'!#REF!</definedName>
    <definedName name="MTCHC">[1]TNHCHINH!$K$38</definedName>
    <definedName name="MTCMB">'[1]#REF'!#REF!</definedName>
    <definedName name="MTMAC12">#REF!</definedName>
    <definedName name="mtr" localSheetId="14">'[1]TH XL'!#REF!</definedName>
    <definedName name="mtr">#REF!</definedName>
    <definedName name="mtram">#REF!</definedName>
    <definedName name="n">#REF!</definedName>
    <definedName name="N1IN">'[1]TONGKE3p '!$U$295</definedName>
    <definedName name="n1pig" localSheetId="14">#REF!</definedName>
    <definedName name="n1pig">[2]VC!#REF!</definedName>
    <definedName name="n1pignc" localSheetId="14">'[1]lam-moi'!#REF!</definedName>
    <definedName name="n1pignc">[4]CHITIET!$G$290</definedName>
    <definedName name="n1pigvl" localSheetId="14">'[1]lam-moi'!#REF!</definedName>
    <definedName name="n1pigvl">[4]CHITIET!$G$282</definedName>
    <definedName name="n1pind" localSheetId="14">#REF!</definedName>
    <definedName name="n1pind">[2]VC!#REF!</definedName>
    <definedName name="n1pindnc" localSheetId="14">'[1]lam-moi'!#REF!</definedName>
    <definedName name="n1pindnc">[4]CHITIET!$G$338</definedName>
    <definedName name="n1pindvl" localSheetId="14">'[1]lam-moi'!#REF!</definedName>
    <definedName name="n1pindvl">[4]CHITIET!$G$330</definedName>
    <definedName name="n1ping" localSheetId="14">#REF!</definedName>
    <definedName name="n1ping">[2]VC!#REF!</definedName>
    <definedName name="n1pingnc" localSheetId="14">'[1]lam-moi'!#REF!</definedName>
    <definedName name="n1pingnc">[4]CHITIET!$G$322</definedName>
    <definedName name="n1pingvl" localSheetId="14">'[1]lam-moi'!#REF!</definedName>
    <definedName name="n1pingvl">[4]CHITIET!$G$314</definedName>
    <definedName name="n1pint" localSheetId="14">#REF!</definedName>
    <definedName name="n1pint">[2]VC!#REF!</definedName>
    <definedName name="n1pintnc" localSheetId="14">'[1]lam-moi'!#REF!</definedName>
    <definedName name="n1pintnc">[5]CHITIET!#REF!</definedName>
    <definedName name="n1pintvl" localSheetId="14">'[1]lam-moi'!#REF!</definedName>
    <definedName name="n1pintvl">[5]CHITIET!#REF!</definedName>
    <definedName name="n24nc" localSheetId="14">'[1]lam-moi'!#REF!</definedName>
    <definedName name="n24nc">[4]CHITIET!$G$172</definedName>
    <definedName name="n24vl" localSheetId="14">'[1]lam-moi'!#REF!</definedName>
    <definedName name="n24vl">[4]CHITIET!$G$167</definedName>
    <definedName name="n2mignc">'[1]lam-moi'!#REF!</definedName>
    <definedName name="n2migvl">'[1]lam-moi'!#REF!</definedName>
    <definedName name="n2min1nc">'[1]lam-moi'!#REF!</definedName>
    <definedName name="n2min1vl">'[1]lam-moi'!#REF!</definedName>
    <definedName name="nc1nc" localSheetId="14">'[1]lam-moi'!#REF!</definedName>
    <definedName name="nc1nc">[5]CHITIET!#REF!</definedName>
    <definedName name="nc1p" localSheetId="14">#REF!</definedName>
    <definedName name="nc1p">#REF!</definedName>
    <definedName name="nc1vl" localSheetId="14">'[1]lam-moi'!#REF!</definedName>
    <definedName name="nc1vl">[5]CHITIET!#REF!</definedName>
    <definedName name="nc24nc" localSheetId="14">'[1]lam-moi'!#REF!</definedName>
    <definedName name="nc24nc">[4]CHITIET!$G$181</definedName>
    <definedName name="nc24vl" localSheetId="14">'[1]lam-moi'!#REF!</definedName>
    <definedName name="nc24vl">[4]CHITIET!$G$176</definedName>
    <definedName name="nc3p" localSheetId="14">#REF!</definedName>
    <definedName name="nc3p">#REF!</definedName>
    <definedName name="NCBD100">#REF!</definedName>
    <definedName name="NCBD200">#REF!</definedName>
    <definedName name="NCBD250">#REF!</definedName>
    <definedName name="ncdd" localSheetId="14">'[1]TH XL'!#REF!</definedName>
    <definedName name="ncdd">#REF!</definedName>
    <definedName name="NCDD2" localSheetId="14">'[1]TH XL'!#REF!</definedName>
    <definedName name="NCDD2">#REF!</definedName>
    <definedName name="NCHC">[1]TNHCHINH!$J$38</definedName>
    <definedName name="nctr" localSheetId="14">'[1]TH XL'!#REF!</definedName>
    <definedName name="nctr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hn" localSheetId="14">#REF!</definedName>
    <definedName name="nhn">[2]VC!#REF!</definedName>
    <definedName name="nhnnc" localSheetId="14">'[1]lam-moi'!#REF!</definedName>
    <definedName name="nhnnc">[5]CHITIET!#REF!</definedName>
    <definedName name="nhnvl" localSheetId="14">'[1]lam-moi'!#REF!</definedName>
    <definedName name="nhnvl">[5]CHITIET!#REF!</definedName>
    <definedName name="nig" localSheetId="14">#REF!</definedName>
    <definedName name="nig">[2]VC!#REF!</definedName>
    <definedName name="NIG13p">'[1]TONGKE3p '!$T$295</definedName>
    <definedName name="nig1p">#REF!</definedName>
    <definedName name="nig3p">#REF!</definedName>
    <definedName name="nightnc" localSheetId="14">[1]gtrinh!#REF!</definedName>
    <definedName name="nightnc">#REF!</definedName>
    <definedName name="nightvl" localSheetId="14">[1]gtrinh!#REF!</definedName>
    <definedName name="nightvl">#REF!</definedName>
    <definedName name="nignc1p">#REF!</definedName>
    <definedName name="nignc3p" localSheetId="14">'[1]CHITIET VL-NC'!$G$107</definedName>
    <definedName name="nignc3p">'[14]CHITIET VL-NC'!$G$107</definedName>
    <definedName name="nigvl1p">#REF!</definedName>
    <definedName name="nigvl3p" localSheetId="14">'[1]CHITIET VL-NC'!$G$99</definedName>
    <definedName name="nigvl3p">'[14]CHITIET VL-NC'!$G$99</definedName>
    <definedName name="nin" localSheetId="14">#REF!</definedName>
    <definedName name="nin">[2]VC!#REF!</definedName>
    <definedName name="nin14nc3p">#REF!</definedName>
    <definedName name="nin14vl3p">#REF!</definedName>
    <definedName name="nin1903p">#REF!</definedName>
    <definedName name="nin190nc" localSheetId="14">'[1]lam-moi'!#REF!</definedName>
    <definedName name="nin190nc">[4]CHITIET!$G$394</definedName>
    <definedName name="nin190nc3p">#REF!</definedName>
    <definedName name="nin190vl" localSheetId="14">'[1]lam-moi'!#REF!</definedName>
    <definedName name="nin190vl">[4]CHITIET!$G$381</definedName>
    <definedName name="nin190vl3p">#REF!</definedName>
    <definedName name="nin1pnc" localSheetId="14">'[1]lam-moi'!#REF!</definedName>
    <definedName name="nin1pnc">[4]CHITIET!$G$306</definedName>
    <definedName name="nin1pvl" localSheetId="14">'[1]lam-moi'!#REF!</definedName>
    <definedName name="nin1pvl">[4]CHITIET!$G$298</definedName>
    <definedName name="nin2903p">#REF!</definedName>
    <definedName name="nin290nc3p">#REF!</definedName>
    <definedName name="nin290vl3p">#REF!</definedName>
    <definedName name="nin3p">#REF!</definedName>
    <definedName name="nind" localSheetId="14">#REF!</definedName>
    <definedName name="nind">[2]VC!#REF!</definedName>
    <definedName name="nind1p">#REF!</definedName>
    <definedName name="nind3p">#REF!</definedName>
    <definedName name="nindnc" localSheetId="14">'[1]lam-moi'!#REF!</definedName>
    <definedName name="nindnc">[4]CHITIET!$G$413</definedName>
    <definedName name="nindnc1p">#REF!</definedName>
    <definedName name="nindnc3p">#REF!</definedName>
    <definedName name="nindvl" localSheetId="14">'[1]lam-moi'!#REF!</definedName>
    <definedName name="nindvl">[4]CHITIET!$G$402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 localSheetId="14">'[1]lam-moi'!#REF!</definedName>
    <definedName name="ninnc">[4]CHITIET!$G$373</definedName>
    <definedName name="ninnc3p">#REF!</definedName>
    <definedName name="nint1p">#REF!</definedName>
    <definedName name="nintnc1p">#REF!</definedName>
    <definedName name="nintvl1p">#REF!</definedName>
    <definedName name="ninvl" localSheetId="14">'[1]lam-moi'!#REF!</definedName>
    <definedName name="ninvl">[4]CHITIET!$G$362</definedName>
    <definedName name="ninvl3p">#REF!</definedName>
    <definedName name="nl" localSheetId="14">#REF!</definedName>
    <definedName name="nl">[2]VC!#REF!</definedName>
    <definedName name="NL12nc">'[1]#REF'!#REF!</definedName>
    <definedName name="NL12vl">'[1]#REF'!#REF!</definedName>
    <definedName name="nl1p" localSheetId="14">#REF!</definedName>
    <definedName name="nl1p">[2]VC!#REF!</definedName>
    <definedName name="nl3p">#REF!</definedName>
    <definedName name="nlht">'[1]THPDMoi  (2)'!#REF!</definedName>
    <definedName name="nlmtc">'[1]t-h HA THE'!#REF!</definedName>
    <definedName name="nlnc" localSheetId="14">'[1]lam-moi'!#REF!</definedName>
    <definedName name="nlnc">[4]CHITIET!$G$467</definedName>
    <definedName name="nlnc3p">#REF!</definedName>
    <definedName name="nlnc3pha">#REF!</definedName>
    <definedName name="NLTK1p">#REF!</definedName>
    <definedName name="nlvl" localSheetId="14">'[1]lam-moi'!#REF!</definedName>
    <definedName name="nlvl">[4]CHITIET!$G$458</definedName>
    <definedName name="nlvl1" localSheetId="14">[1]chitiet!$G$302</definedName>
    <definedName name="nlvl1">[5]CHITIET!$G$302</definedName>
    <definedName name="nlvl3p">#REF!</definedName>
    <definedName name="nn" localSheetId="14">#REF!</definedName>
    <definedName name="nn">[2]VC!#REF!</definedName>
    <definedName name="nn1p" localSheetId="14">#REF!</definedName>
    <definedName name="nn1p">[2]VC!#REF!</definedName>
    <definedName name="nn3p">#REF!</definedName>
    <definedName name="nnnc" localSheetId="14">'[1]lam-moi'!#REF!</definedName>
    <definedName name="nnnc">[5]CHITIET!#REF!</definedName>
    <definedName name="nnnc3p">#REF!</definedName>
    <definedName name="nnvl" localSheetId="14">'[1]lam-moi'!#REF!</definedName>
    <definedName name="nnvl">[5]CHITIET!#REF!</definedName>
    <definedName name="nnvl3p">#REF!</definedName>
    <definedName name="NR_HaLong110">'[11]CBKC-110'!#REF!</definedName>
    <definedName name="nuoc" localSheetId="14">[1]gvl!$N$38</definedName>
    <definedName name="nuoc">[9]gvl!$N$38</definedName>
    <definedName name="nx">'[1]THPDMoi  (2)'!#REF!</definedName>
    <definedName name="nxmtc">'[1]t-h HA THE'!#REF!</definedName>
    <definedName name="OLE_LINK1" localSheetId="3">'MH-MĐ Bắt buộc'!$B$87</definedName>
    <definedName name="OLE_LINK3" localSheetId="3">'MH-MĐ Bắt buộc'!$B$160</definedName>
    <definedName name="osc">'[1]THPDMoi  (2)'!#REF!</definedName>
    <definedName name="_xlnm.Print_Area" localSheetId="11">'K7-H3'!$A$1:$O$209</definedName>
    <definedName name="_xlnm.Print_Area" localSheetId="6">'Theo dõi phòng học'!$A$1:$O$23</definedName>
    <definedName name="_xlnm.Print_Area" localSheetId="7">'TKB Tổng'!$A$1:$O$199</definedName>
    <definedName name="_xlnm.Print_Titles" localSheetId="7">'TKB Tổng'!$7:$9</definedName>
    <definedName name="_xlnm.Print_Titles">#N/A</definedName>
    <definedName name="PTNC" localSheetId="14">'[1]DON GIA'!$G$227</definedName>
    <definedName name="PTNC">'[14]DON GIA'!$G$227</definedName>
    <definedName name="PTST">[15]sat!$A$6:$K$38</definedName>
    <definedName name="PTVT">[15]ptvt!$A$6:$X$128</definedName>
    <definedName name="Q">[1]giathanh1!#REF!</definedName>
    <definedName name="ra11p">#REF!</definedName>
    <definedName name="ra13p">#REF!</definedName>
    <definedName name="rack1">'[1]THPDMoi  (2)'!#REF!</definedName>
    <definedName name="rack2">'[1]THPDMoi  (2)'!#REF!</definedName>
    <definedName name="rack3">'[1]THPDMoi  (2)'!#REF!</definedName>
    <definedName name="rack4">'[1]THPDMoi  (2)'!#REF!</definedName>
    <definedName name="San_Tennis">'[11]CBKC-110'!#REF!</definedName>
    <definedName name="San_truoc">[16]tienluong!#REF!</definedName>
    <definedName name="sd3p">'[1]lam-moi'!#REF!</definedName>
    <definedName name="SDMONG">#REF!</definedName>
    <definedName name="sgnc" localSheetId="14">[1]gtrinh!#REF!</definedName>
    <definedName name="sgnc">#REF!</definedName>
    <definedName name="sgvl" localSheetId="14">[1]gtrinh!#REF!</definedName>
    <definedName name="sgvl">#REF!</definedName>
    <definedName name="sht">'[1]THPDMoi  (2)'!#REF!</definedName>
    <definedName name="sht3p">'[1]lam-moi'!#REF!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pk1p" localSheetId="14">'[1]#REF'!#REF!</definedName>
    <definedName name="spk1p">#REF!</definedName>
    <definedName name="spk3p" localSheetId="14">'[1]lam-moi'!#REF!</definedName>
    <definedName name="spk3p">[5]CHITIET!#REF!</definedName>
    <definedName name="st3p">'[1]lam-moi'!#REF!</definedName>
    <definedName name="t101p" localSheetId="14">#REF!</definedName>
    <definedName name="t101p">[2]VC!#REF!</definedName>
    <definedName name="t103p" localSheetId="14">#REF!</definedName>
    <definedName name="t103p">[2]VC!#REF!</definedName>
    <definedName name="t105mnc">'[1]thao-go'!#REF!</definedName>
    <definedName name="t10m">'[1]lam-moi'!#REF!</definedName>
    <definedName name="t10nc" localSheetId="14">'[1]lam-moi'!#REF!</definedName>
    <definedName name="t10nc">[4]CHITIET!$G$121</definedName>
    <definedName name="t10nc1p">#REF!</definedName>
    <definedName name="t10ncm">'[1]lam-moi'!#REF!</definedName>
    <definedName name="t10vl" localSheetId="14">'[1]lam-moi'!#REF!</definedName>
    <definedName name="t10vl">[4]CHITIET!$G$118</definedName>
    <definedName name="t10vl1p">#REF!</definedName>
    <definedName name="t121p" localSheetId="14">#REF!</definedName>
    <definedName name="t121p">[2]VC!#REF!</definedName>
    <definedName name="t123p" localSheetId="14">#REF!</definedName>
    <definedName name="t123p">[2]VC!#REF!</definedName>
    <definedName name="t12m">'[1]lam-moi'!#REF!</definedName>
    <definedName name="t12mnc">'[1]thao-go'!#REF!</definedName>
    <definedName name="t12nc" localSheetId="14">'[1]lam-moi'!#REF!</definedName>
    <definedName name="t12nc">[4]CHITIET!$G$113</definedName>
    <definedName name="t12nc3p" localSheetId="14">'[1]CHITIET VL-NC'!$G$38</definedName>
    <definedName name="t12nc3p">'[14]CHITIET VL-NC'!$G$38</definedName>
    <definedName name="t12ncm">'[1]lam-moi'!#REF!</definedName>
    <definedName name="t12vl" localSheetId="14">'[1]lam-moi'!#REF!</definedName>
    <definedName name="t12vl">[4]CHITIET!$G$110</definedName>
    <definedName name="t12vl3p" localSheetId="14">'[1]CHITIET VL-NC'!$G$34</definedName>
    <definedName name="t12vl3p">'[14]CHITIET VL-NC'!$G$34</definedName>
    <definedName name="t141p" localSheetId="14">#REF!</definedName>
    <definedName name="t141p">[2]VC!#REF!</definedName>
    <definedName name="t143p" localSheetId="14">#REF!</definedName>
    <definedName name="t143p">[2]VC!#REF!</definedName>
    <definedName name="t14m">'[1]lam-moi'!#REF!</definedName>
    <definedName name="t14mnc">'[1]thao-go'!#REF!</definedName>
    <definedName name="t14nc" localSheetId="14">'[1]lam-moi'!#REF!</definedName>
    <definedName name="t14nc">[4]CHITIET!$G$105</definedName>
    <definedName name="t14nc3p">#REF!</definedName>
    <definedName name="t14ncm">'[1]lam-moi'!#REF!</definedName>
    <definedName name="T14vc">'[1]CHITIET VL-NC-TT -1p'!#REF!</definedName>
    <definedName name="t14vl" localSheetId="14">'[1]lam-moi'!#REF!</definedName>
    <definedName name="t14vl">[4]CHITIET!$G$102</definedName>
    <definedName name="t14vl3p">#REF!</definedName>
    <definedName name="T203P" localSheetId="14">[1]VC!#REF!</definedName>
    <definedName name="T203P">[2]VC!#REF!</definedName>
    <definedName name="t20m">'[1]lam-moi'!#REF!</definedName>
    <definedName name="t20ncm">'[1]lam-moi'!#REF!</definedName>
    <definedName name="t7m">'[1]THPDMoi  (2)'!#REF!</definedName>
    <definedName name="t7nc" localSheetId="14">'[1]lam-moi'!#REF!</definedName>
    <definedName name="t7nc">[4]CHITIET!$G$514</definedName>
    <definedName name="t7vl" localSheetId="14">'[1]lam-moi'!#REF!</definedName>
    <definedName name="t7vl">[4]CHITIET!$G$511</definedName>
    <definedName name="t84mnc">'[1]thao-go'!#REF!</definedName>
    <definedName name="t8m">'[1]THPDMoi  (2)'!#REF!</definedName>
    <definedName name="t8nc" localSheetId="14">'[1]lam-moi'!#REF!</definedName>
    <definedName name="t8nc">[4]CHITIET!$G$522</definedName>
    <definedName name="t8vl" localSheetId="14">'[1]lam-moi'!#REF!</definedName>
    <definedName name="t8vl">[4]CHITIET!$G$519</definedName>
    <definedName name="tbdd1p">'[1]lam-moi'!#REF!</definedName>
    <definedName name="tbdd3p">'[1]lam-moi'!#REF!</definedName>
    <definedName name="tbddsdl">'[1]lam-moi'!#REF!</definedName>
    <definedName name="TBI" localSheetId="14">'[1]TH XL'!#REF!</definedName>
    <definedName name="TBI">#REF!</definedName>
    <definedName name="tbtr" localSheetId="14">'[1]TH XL'!#REF!</definedName>
    <definedName name="tbtr">#REF!</definedName>
    <definedName name="tbtram">#REF!</definedName>
    <definedName name="TC">#REF!</definedName>
    <definedName name="TC_NHANH1">#REF!</definedName>
    <definedName name="tcxxnc">'[1]thao-go'!#REF!</definedName>
    <definedName name="td">'[1]THPDMoi  (2)'!#REF!</definedName>
    <definedName name="td10vl">'[1]#REF'!#REF!</definedName>
    <definedName name="td12nc">'[1]#REF'!#REF!</definedName>
    <definedName name="td1cnc" localSheetId="14">'[1]lam-moi'!#REF!</definedName>
    <definedName name="td1cnc">[4]CHITIET!$G$85</definedName>
    <definedName name="td1cvl" localSheetId="14">'[1]lam-moi'!#REF!</definedName>
    <definedName name="td1cvl">[4]CHITIET!$G$80</definedName>
    <definedName name="td1p" localSheetId="14">#REF!</definedName>
    <definedName name="td1p">[2]VC!#REF!</definedName>
    <definedName name="TD1pnc">'[1]CHITIET VL-NC-TT -1p'!#REF!</definedName>
    <definedName name="TD1pvl">'[1]CHITIET VL-NC-TT -1p'!#REF!</definedName>
    <definedName name="td3p" localSheetId="14">#REF!</definedName>
    <definedName name="td3p">[2]VC!#REF!</definedName>
    <definedName name="tdc84nc">'[1]thao-go'!#REF!</definedName>
    <definedName name="tdcnc">'[1]thao-go'!#REF!</definedName>
    <definedName name="tdgnc" localSheetId="14">'[1]lam-moi'!#REF!</definedName>
    <definedName name="tdgnc">[4]CHITIET!#REF!</definedName>
    <definedName name="tdgvl" localSheetId="14">'[1]lam-moi'!#REF!</definedName>
    <definedName name="tdgvl">[4]CHITIET!#REF!</definedName>
    <definedName name="tdhtnc" localSheetId="14">'[1]lam-moi'!#REF!</definedName>
    <definedName name="tdhtnc">[4]CHITIET!$G$583</definedName>
    <definedName name="tdhtvl" localSheetId="14">'[1]lam-moi'!#REF!</definedName>
    <definedName name="tdhtvl">[4]CHITIET!$G$578</definedName>
    <definedName name="tdnc" localSheetId="14">[1]gtrinh!#REF!</definedName>
    <definedName name="tdnc">#REF!</definedName>
    <definedName name="tdnc1p">#REF!</definedName>
    <definedName name="tdnc3p" localSheetId="14">'[1]CHITIET VL-NC'!$G$28</definedName>
    <definedName name="tdnc3p">'[14]CHITIET VL-NC'!$G$28</definedName>
    <definedName name="tdt1pnc" localSheetId="14">[1]gtrinh!#REF!</definedName>
    <definedName name="tdt1pnc">#REF!</definedName>
    <definedName name="tdt1pvl" localSheetId="14">[1]gtrinh!#REF!</definedName>
    <definedName name="tdt1pvl">#REF!</definedName>
    <definedName name="tdt2cnc" localSheetId="14">'[1]lam-moi'!#REF!</definedName>
    <definedName name="tdt2cnc">[4]CHITIET!#REF!</definedName>
    <definedName name="tdt2cvl" localSheetId="14">[1]chitiet!#REF!</definedName>
    <definedName name="tdt2cvl">[4]CHITIET!#REF!</definedName>
    <definedName name="tdtr2cnc">#REF!</definedName>
    <definedName name="tdtr2cvl">#REF!</definedName>
    <definedName name="tdtrnc" localSheetId="14">[1]gtrinh!#REF!</definedName>
    <definedName name="tdtrnc">[4]CHITIET!#REF!</definedName>
    <definedName name="tdtrvl" localSheetId="14">[1]gtrinh!#REF!</definedName>
    <definedName name="tdtrvl">[4]CHITIET!#REF!</definedName>
    <definedName name="tdvl" localSheetId="14">[1]gtrinh!#REF!</definedName>
    <definedName name="tdvl">#REF!</definedName>
    <definedName name="tdvl1p">#REF!</definedName>
    <definedName name="tdvl3p" localSheetId="14">'[1]CHITIET VL-NC'!$G$23</definedName>
    <definedName name="tdvl3p">'[14]CHITIET VL-NC'!$G$23</definedName>
    <definedName name="th3x15">[1]giathanh1!#REF!</definedName>
    <definedName name="ThanhXuan110" localSheetId="14">'[1]KH-Q1,Q2,01'!#REF!</definedName>
    <definedName name="ThanhXuan110">'[17]KH-Q1,Q2,01'!#REF!</definedName>
    <definedName name="THGO1pnc">#REF!</definedName>
    <definedName name="thht">#REF!</definedName>
    <definedName name="THKP160">'[1]dongia (2)'!#REF!</definedName>
    <definedName name="thkp3">#REF!</definedName>
    <definedName name="thtr15">[1]giathanh1!#REF!</definedName>
    <definedName name="thtt">#REF!</definedName>
    <definedName name="THUYETMINH">[18]ptvt!$A$6:$X$128</definedName>
    <definedName name="TIENLUONG">#REF!</definedName>
    <definedName name="Tiepdia">[1]Tiepdia!$A:$IV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'[1]thao-go'!#REF!</definedName>
    <definedName name="tn2mhnnc">'[1]thao-go'!#REF!</definedName>
    <definedName name="TNCM">'[1]CHITIET VL-NC-TT-3p'!#REF!</definedName>
    <definedName name="tnhnnc">'[1]thao-go'!#REF!</definedName>
    <definedName name="tnignc">'[1]thao-go'!#REF!</definedName>
    <definedName name="tnin190nc">'[1]thao-go'!#REF!</definedName>
    <definedName name="tnlnc">'[1]thao-go'!#REF!</definedName>
    <definedName name="tnnnc">'[1]thao-go'!#REF!</definedName>
    <definedName name="TR15HT">'[1]TONGKE-HT'!#REF!</definedName>
    <definedName name="TR16HT">'[1]TONGKE-HT'!#REF!</definedName>
    <definedName name="TR19HT">'[1]TONGKE-HT'!#REF!</definedName>
    <definedName name="tr1x15">[1]giathanh1!#REF!</definedName>
    <definedName name="TR20HT">'[1]TONGKE-HT'!#REF!</definedName>
    <definedName name="tr3x100">'[1]dongia (2)'!#REF!</definedName>
    <definedName name="tram100">'[1]dongia (2)'!#REF!</definedName>
    <definedName name="tram1x25">'[1]dongia (2)'!#REF!</definedName>
    <definedName name="tru10mtc">'[1]t-h HA THE'!#REF!</definedName>
    <definedName name="tru8mtc">'[1]t-h HA THE'!#REF!</definedName>
    <definedName name="TT_1P">#REF!</definedName>
    <definedName name="TT_3p">#REF!</definedName>
    <definedName name="tt1pnc" localSheetId="14">'[1]lam-moi'!#REF!</definedName>
    <definedName name="tt1pnc">[4]CHITIET!#REF!</definedName>
    <definedName name="tt1pvl" localSheetId="14">'[1]lam-moi'!#REF!</definedName>
    <definedName name="tt1pvl">[4]CHITIET!#REF!</definedName>
    <definedName name="tt3pnc" localSheetId="14">'[1]lam-moi'!#REF!</definedName>
    <definedName name="tt3pnc">[4]CHITIET!#REF!</definedName>
    <definedName name="tt3pvl" localSheetId="14">'[1]lam-moi'!#REF!</definedName>
    <definedName name="tt3pvl">[4]CHITIET!#REF!</definedName>
    <definedName name="TTDD">[1]TDTKP!$E$44+[1]TDTKP!$F$44+[1]TDTKP!$G$44</definedName>
    <definedName name="TTDD1P">[19]TDTKP!$F$46</definedName>
    <definedName name="TTDD3P" localSheetId="14">[1]TDTKP1!#REF!</definedName>
    <definedName name="TTDD3P">[19]TDTKP!$D$46</definedName>
    <definedName name="ttdd3pct">[19]TDTKP!$E$46</definedName>
    <definedName name="TTDDCT3p">[1]TDTKP1!#REF!</definedName>
    <definedName name="TTDKKH">'[19]DK-KH'!$F$9</definedName>
    <definedName name="TTK3p">'[1]TONGKE3p '!$C$295</definedName>
    <definedName name="ttronmk">#REF!</definedName>
    <definedName name="TTTR">[19]TDTKP!$H$46</definedName>
    <definedName name="tv75nc">#REF!</definedName>
    <definedName name="tv75vl">#REF!</definedName>
    <definedName name="tx1pignc">'[1]thao-go'!#REF!</definedName>
    <definedName name="tx1pindnc">'[1]thao-go'!#REF!</definedName>
    <definedName name="tx1pingnc">'[1]thao-go'!#REF!</definedName>
    <definedName name="tx1pintnc">'[1]thao-go'!#REF!</definedName>
    <definedName name="tx1pitnc">'[1]thao-go'!#REF!</definedName>
    <definedName name="tx2mhnnc">'[1]thao-go'!#REF!</definedName>
    <definedName name="tx2mitnc">'[1]thao-go'!#REF!</definedName>
    <definedName name="txhnnc">'[1]thao-go'!#REF!</definedName>
    <definedName name="txig1nc">'[1]thao-go'!#REF!</definedName>
    <definedName name="txin190nc">'[1]thao-go'!#REF!</definedName>
    <definedName name="txinnc">'[1]thao-go'!#REF!</definedName>
    <definedName name="txit1nc">'[1]thao-go'!#REF!</definedName>
    <definedName name="VCDD3p">'[1]KPVC-BD '!#REF!</definedName>
    <definedName name="VCHT" localSheetId="14">#REF!</definedName>
    <definedName name="VCHT">[2]VC!#REF!</definedName>
    <definedName name="VCTT">#REF!</definedName>
    <definedName name="VCVBT1">'[1]VCV-BE-TONG'!$G$11</definedName>
    <definedName name="VCVBT2">'[1]VCV-BE-TONG'!$G$17</definedName>
    <definedName name="vd3p">#REF!</definedName>
    <definedName name="vl1p" localSheetId="14">#REF!</definedName>
    <definedName name="vl1p">#REF!</definedName>
    <definedName name="vl3p" localSheetId="14">#REF!</definedName>
    <definedName name="vl3p">#REF!</definedName>
    <definedName name="vldd" localSheetId="14">'[1]TH XL'!#REF!</definedName>
    <definedName name="vldd">#REF!</definedName>
    <definedName name="vldn400">#REF!</definedName>
    <definedName name="vldn600">#REF!</definedName>
    <definedName name="VLHC">[1]TNHCHINH!$I$38</definedName>
    <definedName name="VLIEU">#REF!</definedName>
    <definedName name="vltr" localSheetId="14">'[1]TH XL'!#REF!</definedName>
    <definedName name="vltr">#REF!</definedName>
    <definedName name="vltram">#REF!</definedName>
    <definedName name="vr3p">#REF!</definedName>
    <definedName name="VT">#REF!</definedName>
    <definedName name="vt1pbs">'[1]lam-moi'!#REF!</definedName>
    <definedName name="vtbs">'[1]lam-moi'!#REF!</definedName>
    <definedName name="W">#REF!</definedName>
    <definedName name="WII">'[12]QHDH-PAII'!#REF!</definedName>
    <definedName name="wrn.chi._.tiÆt." localSheetId="9" hidden="1">{#N/A,#N/A,FALSE,"Chi tiÆt"}</definedName>
    <definedName name="wrn.chi._.tiÆt." localSheetId="11" hidden="1">{#N/A,#N/A,FALSE,"Chi tiÆt"}</definedName>
    <definedName name="wrn.chi._.tiÆt." localSheetId="13" hidden="1">{#N/A,#N/A,FALSE,"Chi tiÆt"}</definedName>
    <definedName name="wrn.chi._.tiÆt." localSheetId="14" hidden="1">{#N/A,#N/A,FALSE,"Chi tiÆt"}</definedName>
    <definedName name="wrn.chi._.tiÆt." hidden="1">{#N/A,#N/A,FALSE,"Chi tiÆt"}</definedName>
    <definedName name="x">#REF!</definedName>
    <definedName name="x17dnc" localSheetId="14">[1]chitiet!#REF!</definedName>
    <definedName name="x17dnc">[2]chitiet!#REF!</definedName>
    <definedName name="x17dvl" localSheetId="14">[1]chitiet!#REF!</definedName>
    <definedName name="x17dvl">[2]chitiet!#REF!</definedName>
    <definedName name="x17knc" localSheetId="14">[1]chitiet!#REF!</definedName>
    <definedName name="x17knc">[2]chitiet!#REF!</definedName>
    <definedName name="x17kvl" localSheetId="14">[1]chitiet!#REF!</definedName>
    <definedName name="x17kvl">[2]chitiet!#REF!</definedName>
    <definedName name="X1pFCOnc">'[1]CHITIET VL-NC-TT -1p'!#REF!</definedName>
    <definedName name="X1pFCOvc">'[1]CHITIET VL-NC-TT -1p'!#REF!</definedName>
    <definedName name="X1pFCOvl">'[1]CHITIET VL-NC-TT -1p'!#REF!</definedName>
    <definedName name="x1pignc">'[1]lam-moi'!#REF!</definedName>
    <definedName name="X1pIGvc">'[1]CHITIET VL-NC-TT -1p'!#REF!</definedName>
    <definedName name="x1pigvl">'[1]lam-moi'!#REF!</definedName>
    <definedName name="x1pind" localSheetId="14">#REF!</definedName>
    <definedName name="x1pind">[2]VC!#REF!</definedName>
    <definedName name="x1pindnc" localSheetId="14">'[1]lam-moi'!#REF!</definedName>
    <definedName name="x1pindnc">[5]CHITIET!#REF!</definedName>
    <definedName name="x1pindvl" localSheetId="14">'[1]lam-moi'!#REF!</definedName>
    <definedName name="x1pindvl">[5]CHITIET!#REF!</definedName>
    <definedName name="x1ping" localSheetId="14">#REF!</definedName>
    <definedName name="x1ping">[2]VC!#REF!</definedName>
    <definedName name="x1pingnc" localSheetId="14">'[1]lam-moi'!#REF!</definedName>
    <definedName name="x1pingnc">#REF!</definedName>
    <definedName name="x1pingvl" localSheetId="14">'[1]lam-moi'!#REF!</definedName>
    <definedName name="x1pingvl">#REF!</definedName>
    <definedName name="x1pint" localSheetId="14">#REF!</definedName>
    <definedName name="x1pint">[2]VC!#REF!</definedName>
    <definedName name="x1pintnc">'[1]lam-moi'!#REF!</definedName>
    <definedName name="X1pINTvc">'[1]CHITIET VL-NC-TT -1p'!#REF!</definedName>
    <definedName name="x1pintvl">'[1]lam-moi'!#REF!</definedName>
    <definedName name="x1pitnc">'[1]lam-moi'!#REF!</definedName>
    <definedName name="X1pITvc">'[1]CHITIET VL-NC-TT -1p'!#REF!</definedName>
    <definedName name="x1pitvl">'[1]lam-moi'!#REF!</definedName>
    <definedName name="x20knc" localSheetId="14">[1]chitiet!#REF!</definedName>
    <definedName name="x20knc">[2]chitiet!#REF!</definedName>
    <definedName name="x20kvl" localSheetId="14">[1]chitiet!#REF!</definedName>
    <definedName name="x20kvl">[2]chitiet!#REF!</definedName>
    <definedName name="x22knc" localSheetId="14">[1]chitiet!#REF!</definedName>
    <definedName name="x22knc">[2]chitiet!#REF!</definedName>
    <definedName name="x22kvl" localSheetId="14">[1]chitiet!#REF!</definedName>
    <definedName name="x22kvl">[2]chitiet!#REF!</definedName>
    <definedName name="x2mig1nc">'[1]lam-moi'!#REF!</definedName>
    <definedName name="x2mig1vl">'[1]lam-moi'!#REF!</definedName>
    <definedName name="x2min1nc">'[1]lam-moi'!#REF!</definedName>
    <definedName name="x2min1vl">'[1]lam-moi'!#REF!</definedName>
    <definedName name="x2mit1vl">'[1]lam-moi'!#REF!</definedName>
    <definedName name="x2mitnc">'[1]lam-moi'!#REF!</definedName>
    <definedName name="XCCT">0.5</definedName>
    <definedName name="xdsnc" localSheetId="14">[1]gtrinh!#REF!</definedName>
    <definedName name="xdsnc">#REF!</definedName>
    <definedName name="xdsvl" localSheetId="14">[1]gtrinh!#REF!</definedName>
    <definedName name="xdsvl">#REF!</definedName>
    <definedName name="xfco" localSheetId="14">#REF!</definedName>
    <definedName name="xfco">[2]VC!#REF!</definedName>
    <definedName name="xfco3p">#REF!</definedName>
    <definedName name="xfconc" localSheetId="14">'[1]lam-moi'!#REF!</definedName>
    <definedName name="xfconc">[4]CHITIET!$G$212</definedName>
    <definedName name="xfconc3p" localSheetId="14">'[1]CHITIET VL-NC'!$G$94</definedName>
    <definedName name="xfconc3p">'[14]CHITIET VL-NC'!$G$94</definedName>
    <definedName name="xfcotnc">#REF!</definedName>
    <definedName name="xfcotvl">#REF!</definedName>
    <definedName name="xfcovl" localSheetId="14">'[1]lam-moi'!#REF!</definedName>
    <definedName name="xfcovl">[4]CHITIET!$G$207</definedName>
    <definedName name="xfcovl3p" localSheetId="14">'[1]CHITIET VL-NC'!$G$90</definedName>
    <definedName name="xfcovl3p">'[14]CHITIET VL-NC'!$G$90</definedName>
    <definedName name="xfnc">'[1]lam-moi'!#REF!</definedName>
    <definedName name="xfvl">'[1]lam-moi'!#REF!</definedName>
    <definedName name="xhn" localSheetId="14">#REF!</definedName>
    <definedName name="xhn">[2]VC!#REF!</definedName>
    <definedName name="xhnnc" localSheetId="14">'[1]lam-moi'!#REF!</definedName>
    <definedName name="xhnnc">[5]CHITIET!#REF!</definedName>
    <definedName name="xhnvl" localSheetId="14">'[1]lam-moi'!#REF!</definedName>
    <definedName name="xhnvl">[5]CHITIET!#REF!</definedName>
    <definedName name="xig" localSheetId="14">#REF!</definedName>
    <definedName name="xig">[2]VC!#REF!</definedName>
    <definedName name="xig1" localSheetId="14">#REF!</definedName>
    <definedName name="xig1">[2]VC!#REF!</definedName>
    <definedName name="xig1nc" localSheetId="14">'[1]lam-moi'!#REF!</definedName>
    <definedName name="xig1nc">[5]CHITIET!#REF!</definedName>
    <definedName name="xig1p">#REF!</definedName>
    <definedName name="xig1pnc" localSheetId="14">'[1]lam-moi'!#REF!</definedName>
    <definedName name="xig1pnc">[4]CHITIET!$G$256</definedName>
    <definedName name="xig1pvl" localSheetId="14">'[1]lam-moi'!#REF!</definedName>
    <definedName name="xig1pvl">[4]CHITIET!$G$253</definedName>
    <definedName name="xig1vl" localSheetId="14">'[1]lam-moi'!#REF!</definedName>
    <definedName name="xig1vl">[5]CHITIET!#REF!</definedName>
    <definedName name="xig2nc">'[1]lam-moi'!#REF!</definedName>
    <definedName name="xig2vl">'[1]lam-moi'!#REF!</definedName>
    <definedName name="xig3p">#REF!</definedName>
    <definedName name="xiggnc" localSheetId="14">'[1]CHITIET VL-NC'!$G$57</definedName>
    <definedName name="xiggnc">'[14]CHITIET VL-NC'!$G$57</definedName>
    <definedName name="xiggvl" localSheetId="14">'[1]CHITIET VL-NC'!$G$53</definedName>
    <definedName name="xiggvl">'[14]CHITIET VL-NC'!$G$53</definedName>
    <definedName name="xignc" localSheetId="14">'[1]lam-moi'!#REF!</definedName>
    <definedName name="xignc">[4]CHITIET!$G$202</definedName>
    <definedName name="xignc3p">#REF!</definedName>
    <definedName name="xigvl" localSheetId="14">'[1]lam-moi'!#REF!</definedName>
    <definedName name="xigvl">[4]CHITIET!$G$196</definedName>
    <definedName name="xigvl3p">#REF!</definedName>
    <definedName name="xin" localSheetId="14">#REF!</definedName>
    <definedName name="xin">[2]VC!#REF!</definedName>
    <definedName name="xin190" localSheetId="14">#REF!</definedName>
    <definedName name="xin190">[2]VC!#REF!</definedName>
    <definedName name="xin1903p">#REF!</definedName>
    <definedName name="xin190nc" localSheetId="14">'[1]lam-moi'!#REF!</definedName>
    <definedName name="xin190nc">[4]CHITIET!$G$222</definedName>
    <definedName name="xin190nc3p" localSheetId="14">'[1]CHITIET VL-NC'!$G$76</definedName>
    <definedName name="xin190nc3p">'[14]CHITIET VL-NC'!$G$76</definedName>
    <definedName name="xin190vl" localSheetId="14">'[1]lam-moi'!#REF!</definedName>
    <definedName name="xin190vl">[4]CHITIET!$G$216</definedName>
    <definedName name="xin190vl3p" localSheetId="14">'[1]CHITIET VL-NC'!$G$72</definedName>
    <definedName name="xin190vl3p">'[14]CHITIET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 localSheetId="14">'[1]lam-moi'!#REF!</definedName>
    <definedName name="xin901nc">[4]CHITIET!$G$279</definedName>
    <definedName name="xin901vl" localSheetId="14">'[1]lam-moi'!#REF!</definedName>
    <definedName name="xin901vl">[4]CHITIET!$G$274</definedName>
    <definedName name="xind" localSheetId="14">#REF!</definedName>
    <definedName name="xind">[2]VC!#REF!</definedName>
    <definedName name="xind1p">#REF!</definedName>
    <definedName name="xind1pnc" localSheetId="14">'[1]lam-moi'!#REF!</definedName>
    <definedName name="xind1pnc">[4]CHITIET!$G$271</definedName>
    <definedName name="xind1pvl" localSheetId="14">'[1]lam-moi'!#REF!</definedName>
    <definedName name="xind1pvl">[4]CHITIET!$G$266</definedName>
    <definedName name="xind3p">#REF!</definedName>
    <definedName name="xindnc" localSheetId="14">'[1]lam-moi'!#REF!</definedName>
    <definedName name="xindnc">[4]CHITIET!$G$243</definedName>
    <definedName name="xindnc1p">#REF!</definedName>
    <definedName name="xindnc3p" localSheetId="14">'[1]CHITIET VL-NC'!$G$85</definedName>
    <definedName name="xindnc3p">'[14]CHITIET VL-NC'!$G$85</definedName>
    <definedName name="xindvl" localSheetId="14">'[1]lam-moi'!#REF!</definedName>
    <definedName name="xindvl">[4]CHITIET!$G$238</definedName>
    <definedName name="xindvl1p">#REF!</definedName>
    <definedName name="xindvl3p" localSheetId="14">'[1]CHITIET VL-NC'!$G$80</definedName>
    <definedName name="xindvl3p">'[14]CHITIET VL-NC'!$G$80</definedName>
    <definedName name="xing1p">#REF!</definedName>
    <definedName name="xing1pnc" localSheetId="14">'[1]lam-moi'!#REF!</definedName>
    <definedName name="xing1pnc">[4]CHITIET!$G$263</definedName>
    <definedName name="xing1pvl" localSheetId="14">'[1]lam-moi'!#REF!</definedName>
    <definedName name="xing1pvl">[4]CHITIET!$G$259</definedName>
    <definedName name="xingnc1p">#REF!</definedName>
    <definedName name="xingvl1p">#REF!</definedName>
    <definedName name="xinnc" localSheetId="14">'[1]lam-moi'!#REF!</definedName>
    <definedName name="xinnc">[4]CHITIET!$G$233</definedName>
    <definedName name="xinnc3p">#REF!</definedName>
    <definedName name="xint1p">#REF!</definedName>
    <definedName name="xinvl" localSheetId="14">'[1]lam-moi'!#REF!</definedName>
    <definedName name="xinvl">[4]CHITIET!$G$226</definedName>
    <definedName name="xinvl3p">#REF!</definedName>
    <definedName name="xit" localSheetId="14">#REF!</definedName>
    <definedName name="xit">[2]VC!#REF!</definedName>
    <definedName name="xit1" localSheetId="14">#REF!</definedName>
    <definedName name="xit1">[2]VC!#REF!</definedName>
    <definedName name="xit1nc" localSheetId="14">'[1]lam-moi'!#REF!</definedName>
    <definedName name="xit1nc">[5]CHITIET!#REF!</definedName>
    <definedName name="xit1p">#REF!</definedName>
    <definedName name="xit1pnc" localSheetId="14">'[1]lam-moi'!#REF!</definedName>
    <definedName name="xit1pnc">[4]CHITIET!$G$250</definedName>
    <definedName name="xit1pvl" localSheetId="14">'[1]lam-moi'!#REF!</definedName>
    <definedName name="xit1pvl">[4]CHITIET!$G$247</definedName>
    <definedName name="xit1vl" localSheetId="14">'[1]lam-moi'!#REF!</definedName>
    <definedName name="xit1vl">[5]CHITIET!#REF!</definedName>
    <definedName name="xit2nc">'[1]lam-moi'!#REF!</definedName>
    <definedName name="xit2nc3p">#REF!</definedName>
    <definedName name="xit2vl">'[1]lam-moi'!#REF!</definedName>
    <definedName name="xit2vl3p">#REF!</definedName>
    <definedName name="xit3p">#REF!</definedName>
    <definedName name="xitnc" localSheetId="14">'[1]lam-moi'!#REF!</definedName>
    <definedName name="xitnc">[4]CHITIET!$G$191</definedName>
    <definedName name="xitnc3p">#REF!</definedName>
    <definedName name="xittnc" localSheetId="14">'[1]CHITIET VL-NC'!$G$48</definedName>
    <definedName name="xittnc">'[14]CHITIET VL-NC'!$G$48</definedName>
    <definedName name="xittvl" localSheetId="14">'[1]CHITIET VL-NC'!$G$44</definedName>
    <definedName name="xittvl">'[14]CHITIET VL-NC'!$G$44</definedName>
    <definedName name="xitvl" localSheetId="14">'[1]lam-moi'!#REF!</definedName>
    <definedName name="xitvl">[4]CHITIET!$G$185</definedName>
    <definedName name="xitvl3p">#REF!</definedName>
    <definedName name="xm" localSheetId="14">[1]gvl!$N$16</definedName>
    <definedName name="xm">[9]gvl!$N$16</definedName>
    <definedName name="xr1nc" localSheetId="14">'[1]lam-moi'!#REF!</definedName>
    <definedName name="xr1nc">[5]CHITIET!#REF!</definedName>
    <definedName name="xr1vl" localSheetId="14">'[1]lam-moi'!#REF!</definedName>
    <definedName name="xr1vl">[5]CHITIET!#REF!</definedName>
    <definedName name="xtr3pnc" localSheetId="14">[1]gtrinh!#REF!</definedName>
    <definedName name="xtr3pnc">#REF!</definedName>
    <definedName name="xtr3pvl" localSheetId="14">[1]gtrinh!#REF!</definedName>
    <definedName name="xtr3pvl">#REF!</definedName>
    <definedName name="ZII">'[12]QHDH-PAII'!#REF!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28" l="1"/>
  <c r="F53" i="28"/>
  <c r="G53" i="28"/>
  <c r="H53" i="28"/>
  <c r="I53" i="28"/>
  <c r="J53" i="28"/>
  <c r="K53" i="28"/>
  <c r="L53" i="28"/>
  <c r="M53" i="28"/>
  <c r="N53" i="28"/>
  <c r="O53" i="28"/>
  <c r="P53" i="28"/>
  <c r="Q53" i="28"/>
  <c r="E35" i="28" l="1"/>
  <c r="F35" i="28"/>
  <c r="G35" i="28"/>
  <c r="H35" i="28"/>
  <c r="I35" i="28"/>
  <c r="J35" i="28"/>
  <c r="K35" i="28"/>
  <c r="L35" i="28"/>
  <c r="M35" i="28"/>
  <c r="N35" i="28"/>
  <c r="O35" i="28"/>
  <c r="D25" i="28" l="1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D5" i="28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D6" i="28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D7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D8" i="28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D9" i="28"/>
  <c r="E9" i="28"/>
  <c r="F9" i="28"/>
  <c r="G9" i="28"/>
  <c r="H9" i="28"/>
  <c r="I9" i="28"/>
  <c r="J9" i="28"/>
  <c r="K9" i="28"/>
  <c r="L9" i="28"/>
  <c r="M9" i="28"/>
  <c r="N9" i="28"/>
  <c r="O9" i="28"/>
  <c r="P9" i="28"/>
  <c r="Q9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D29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P31" i="28"/>
  <c r="Q31" i="28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D35" i="28"/>
  <c r="P35" i="28"/>
  <c r="Q35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D40" i="28"/>
  <c r="E40" i="28"/>
  <c r="F40" i="28"/>
  <c r="G40" i="28"/>
  <c r="H40" i="28"/>
  <c r="I40" i="28"/>
  <c r="J40" i="28"/>
  <c r="K40" i="28"/>
  <c r="L40" i="28"/>
  <c r="M40" i="28"/>
  <c r="N40" i="28"/>
  <c r="O40" i="28"/>
  <c r="P40" i="28"/>
  <c r="Q40" i="28"/>
  <c r="D41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D52" i="28"/>
  <c r="E52" i="28"/>
  <c r="F52" i="28"/>
  <c r="G52" i="28"/>
  <c r="H52" i="28"/>
  <c r="I52" i="28"/>
  <c r="J52" i="28"/>
  <c r="K52" i="28"/>
  <c r="L52" i="28"/>
  <c r="M52" i="28"/>
  <c r="N52" i="28"/>
  <c r="O52" i="28"/>
  <c r="P52" i="28"/>
  <c r="Q52" i="28"/>
  <c r="D53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D56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D57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D58" i="28"/>
  <c r="E58" i="28"/>
  <c r="F58" i="28"/>
  <c r="G58" i="28"/>
  <c r="H58" i="28"/>
  <c r="I58" i="28"/>
  <c r="J58" i="28"/>
  <c r="K58" i="28"/>
  <c r="L58" i="28"/>
  <c r="M58" i="28"/>
  <c r="N58" i="28"/>
  <c r="O58" i="28"/>
  <c r="P58" i="28"/>
  <c r="Q58" i="28"/>
  <c r="D59" i="28"/>
  <c r="E59" i="28"/>
  <c r="F59" i="28"/>
  <c r="G59" i="28"/>
  <c r="H59" i="28"/>
  <c r="I59" i="28"/>
  <c r="J59" i="28"/>
  <c r="K59" i="28"/>
  <c r="L59" i="28"/>
  <c r="M59" i="28"/>
  <c r="N59" i="28"/>
  <c r="O59" i="28"/>
  <c r="P59" i="28"/>
  <c r="Q59" i="28"/>
  <c r="D60" i="28"/>
  <c r="E60" i="28"/>
  <c r="F60" i="28"/>
  <c r="G60" i="28"/>
  <c r="H60" i="28"/>
  <c r="I60" i="28"/>
  <c r="J60" i="28"/>
  <c r="K60" i="28"/>
  <c r="L60" i="28"/>
  <c r="M60" i="28"/>
  <c r="N60" i="28"/>
  <c r="O60" i="28"/>
  <c r="P60" i="28"/>
  <c r="Q60" i="28"/>
  <c r="D61" i="28"/>
  <c r="E61" i="28"/>
  <c r="F61" i="28"/>
  <c r="G61" i="28"/>
  <c r="H61" i="28"/>
  <c r="I61" i="28"/>
  <c r="J61" i="28"/>
  <c r="K61" i="28"/>
  <c r="L61" i="28"/>
  <c r="M61" i="28"/>
  <c r="N61" i="28"/>
  <c r="O61" i="28"/>
  <c r="P61" i="28"/>
  <c r="Q61" i="28"/>
  <c r="D62" i="28"/>
  <c r="E62" i="28"/>
  <c r="F62" i="28"/>
  <c r="G62" i="28"/>
  <c r="H62" i="28"/>
  <c r="I62" i="28"/>
  <c r="J62" i="28"/>
  <c r="K62" i="28"/>
  <c r="L62" i="28"/>
  <c r="M62" i="28"/>
  <c r="N62" i="28"/>
  <c r="O62" i="28"/>
  <c r="P62" i="28"/>
  <c r="Q62" i="28"/>
  <c r="D63" i="28"/>
  <c r="E63" i="28"/>
  <c r="F63" i="28"/>
  <c r="G63" i="28"/>
  <c r="H63" i="28"/>
  <c r="I63" i="28"/>
  <c r="J63" i="28"/>
  <c r="K63" i="28"/>
  <c r="L63" i="28"/>
  <c r="M63" i="28"/>
  <c r="N63" i="28"/>
  <c r="O63" i="28"/>
  <c r="P63" i="28"/>
  <c r="Q63" i="28"/>
  <c r="D64" i="28"/>
  <c r="E64" i="28"/>
  <c r="F64" i="28"/>
  <c r="G64" i="28"/>
  <c r="H64" i="28"/>
  <c r="I64" i="28"/>
  <c r="J64" i="28"/>
  <c r="K64" i="28"/>
  <c r="L64" i="28"/>
  <c r="M64" i="28"/>
  <c r="N64" i="28"/>
  <c r="O64" i="28"/>
  <c r="P64" i="28"/>
  <c r="Q64" i="28"/>
  <c r="D65" i="28"/>
  <c r="E65" i="28"/>
  <c r="F65" i="28"/>
  <c r="G65" i="28"/>
  <c r="H65" i="28"/>
  <c r="I65" i="28"/>
  <c r="J65" i="28"/>
  <c r="K65" i="28"/>
  <c r="L65" i="28"/>
  <c r="M65" i="28"/>
  <c r="N65" i="28"/>
  <c r="O65" i="28"/>
  <c r="P65" i="28"/>
  <c r="Q65" i="28"/>
  <c r="D66" i="28"/>
  <c r="E66" i="28"/>
  <c r="F66" i="28"/>
  <c r="G66" i="28"/>
  <c r="H66" i="28"/>
  <c r="I66" i="28"/>
  <c r="J66" i="28"/>
  <c r="K66" i="28"/>
  <c r="L66" i="28"/>
  <c r="M66" i="28"/>
  <c r="N66" i="28"/>
  <c r="O66" i="28"/>
  <c r="P66" i="28"/>
  <c r="Q66" i="28"/>
  <c r="D67" i="28"/>
  <c r="E67" i="28"/>
  <c r="F67" i="28"/>
  <c r="G67" i="28"/>
  <c r="H67" i="28"/>
  <c r="I67" i="28"/>
  <c r="J67" i="28"/>
  <c r="K67" i="28"/>
  <c r="L67" i="28"/>
  <c r="M67" i="28"/>
  <c r="N67" i="28"/>
  <c r="O67" i="28"/>
  <c r="P67" i="28"/>
  <c r="Q67" i="28"/>
  <c r="D68" i="28"/>
  <c r="E68" i="28"/>
  <c r="F68" i="28"/>
  <c r="G68" i="28"/>
  <c r="H68" i="28"/>
  <c r="I68" i="28"/>
  <c r="J68" i="28"/>
  <c r="K68" i="28"/>
  <c r="L68" i="28"/>
  <c r="M68" i="28"/>
  <c r="N68" i="28"/>
  <c r="O68" i="28"/>
  <c r="P68" i="28"/>
  <c r="Q68" i="28"/>
  <c r="D69" i="28"/>
  <c r="E69" i="28"/>
  <c r="F69" i="28"/>
  <c r="G69" i="28"/>
  <c r="H69" i="28"/>
  <c r="I69" i="28"/>
  <c r="J69" i="28"/>
  <c r="K69" i="28"/>
  <c r="L69" i="28"/>
  <c r="M69" i="28"/>
  <c r="N69" i="28"/>
  <c r="O69" i="28"/>
  <c r="P69" i="28"/>
  <c r="Q69" i="28"/>
  <c r="D70" i="28"/>
  <c r="E70" i="28"/>
  <c r="F70" i="28"/>
  <c r="G70" i="28"/>
  <c r="H70" i="28"/>
  <c r="I70" i="28"/>
  <c r="J70" i="28"/>
  <c r="K70" i="28"/>
  <c r="L70" i="28"/>
  <c r="M70" i="28"/>
  <c r="N70" i="28"/>
  <c r="O70" i="28"/>
  <c r="P70" i="28"/>
  <c r="Q70" i="28"/>
  <c r="D71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D72" i="28"/>
  <c r="E72" i="28"/>
  <c r="F72" i="28"/>
  <c r="G72" i="28"/>
  <c r="H72" i="28"/>
  <c r="I72" i="28"/>
  <c r="J72" i="28"/>
  <c r="K72" i="28"/>
  <c r="L72" i="28"/>
  <c r="M72" i="28"/>
  <c r="N72" i="28"/>
  <c r="O72" i="28"/>
  <c r="P72" i="28"/>
  <c r="Q72" i="28"/>
  <c r="D73" i="28"/>
  <c r="E73" i="28"/>
  <c r="F73" i="28"/>
  <c r="G73" i="28"/>
  <c r="H73" i="28"/>
  <c r="I73" i="28"/>
  <c r="J73" i="28"/>
  <c r="K73" i="28"/>
  <c r="L73" i="28"/>
  <c r="M73" i="28"/>
  <c r="N73" i="28"/>
  <c r="O73" i="28"/>
  <c r="P73" i="28"/>
  <c r="Q73" i="28"/>
  <c r="D74" i="28"/>
  <c r="E74" i="28"/>
  <c r="F74" i="28"/>
  <c r="G74" i="28"/>
  <c r="H74" i="28"/>
  <c r="I74" i="28"/>
  <c r="J74" i="28"/>
  <c r="K74" i="28"/>
  <c r="L74" i="28"/>
  <c r="M74" i="28"/>
  <c r="N74" i="28"/>
  <c r="O74" i="28"/>
  <c r="P74" i="28"/>
  <c r="Q74" i="28"/>
  <c r="D75" i="28"/>
  <c r="E75" i="28"/>
  <c r="F75" i="28"/>
  <c r="G75" i="28"/>
  <c r="H75" i="28"/>
  <c r="I75" i="28"/>
  <c r="J75" i="28"/>
  <c r="K75" i="28"/>
  <c r="L75" i="28"/>
  <c r="M75" i="28"/>
  <c r="N75" i="28"/>
  <c r="O75" i="28"/>
  <c r="P75" i="28"/>
  <c r="Q75" i="28"/>
  <c r="D76" i="28"/>
  <c r="E76" i="28"/>
  <c r="F76" i="28"/>
  <c r="G76" i="28"/>
  <c r="H76" i="28"/>
  <c r="I76" i="28"/>
  <c r="J76" i="28"/>
  <c r="K76" i="28"/>
  <c r="L76" i="28"/>
  <c r="M76" i="28"/>
  <c r="N76" i="28"/>
  <c r="O76" i="28"/>
  <c r="P76" i="28"/>
  <c r="Q76" i="28"/>
  <c r="E4" i="28"/>
  <c r="F4" i="28"/>
  <c r="G4" i="28"/>
  <c r="H4" i="28"/>
  <c r="I4" i="28"/>
  <c r="J4" i="28"/>
  <c r="K4" i="28"/>
  <c r="L4" i="28"/>
  <c r="M4" i="28"/>
  <c r="N4" i="28"/>
  <c r="O4" i="28"/>
  <c r="P4" i="28"/>
  <c r="Q4" i="28"/>
  <c r="Q37" i="19"/>
  <c r="I3" i="26"/>
  <c r="J3" i="26"/>
  <c r="K3" i="26"/>
  <c r="L3" i="26"/>
  <c r="N3" i="26"/>
  <c r="P3" i="26"/>
  <c r="Q3" i="26" s="1"/>
  <c r="R3" i="26" s="1"/>
  <c r="S3" i="26" s="1"/>
  <c r="I4" i="26"/>
  <c r="J4" i="26"/>
  <c r="K4" i="26"/>
  <c r="L4" i="26"/>
  <c r="N4" i="26"/>
  <c r="P4" i="26"/>
  <c r="Q4" i="26" s="1"/>
  <c r="I5" i="26"/>
  <c r="J5" i="26"/>
  <c r="K5" i="26"/>
  <c r="L5" i="26"/>
  <c r="N5" i="26"/>
  <c r="P5" i="26"/>
  <c r="Q5" i="26" s="1"/>
  <c r="I6" i="26"/>
  <c r="J6" i="26"/>
  <c r="K6" i="26"/>
  <c r="L6" i="26"/>
  <c r="N6" i="26"/>
  <c r="P6" i="26"/>
  <c r="Q6" i="26" s="1"/>
  <c r="I7" i="26"/>
  <c r="J7" i="26"/>
  <c r="K7" i="26"/>
  <c r="L7" i="26"/>
  <c r="N7" i="26"/>
  <c r="P7" i="26"/>
  <c r="Q7" i="26" s="1"/>
  <c r="D4" i="28"/>
  <c r="N18" i="14"/>
  <c r="O6" i="26" l="1"/>
  <c r="M7" i="26"/>
  <c r="O4" i="26"/>
  <c r="O3" i="26"/>
  <c r="M6" i="26"/>
  <c r="M3" i="26"/>
  <c r="O5" i="26"/>
  <c r="O7" i="26"/>
  <c r="M5" i="26"/>
  <c r="M4" i="26"/>
</calcChain>
</file>

<file path=xl/comments1.xml><?xml version="1.0" encoding="utf-8"?>
<comments xmlns="http://schemas.openxmlformats.org/spreadsheetml/2006/main">
  <authors>
    <author>Admin</author>
    <author>Duyen DaoTao</author>
  </authors>
  <commentList>
    <comment ref="N2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C.hậu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C.hậu</t>
        </r>
      </text>
    </comment>
    <comment ref="N10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T.Ninh
</t>
        </r>
      </text>
    </comment>
    <comment ref="O10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T.Ninh
</t>
        </r>
      </text>
    </comment>
    <comment ref="L1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N1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O1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M119" authorId="1" shapeId="0">
      <text>
        <r>
          <rPr>
            <b/>
            <sz val="9"/>
            <color indexed="81"/>
            <rFont val="Tahoma"/>
            <family val="2"/>
          </rPr>
          <t>Duyen DaoTao:</t>
        </r>
        <r>
          <rPr>
            <sz val="9"/>
            <color indexed="81"/>
            <rFont val="Tahoma"/>
            <family val="2"/>
          </rPr>
          <t xml:space="preserve">
Cô soa
</t>
        </r>
      </text>
    </comment>
    <comment ref="N119" authorId="1" shapeId="0">
      <text>
        <r>
          <rPr>
            <b/>
            <sz val="9"/>
            <color indexed="81"/>
            <rFont val="Tahoma"/>
            <family val="2"/>
          </rPr>
          <t>Duyen DaoTao:</t>
        </r>
        <r>
          <rPr>
            <sz val="9"/>
            <color indexed="81"/>
            <rFont val="Tahoma"/>
            <family val="2"/>
          </rPr>
          <t xml:space="preserve">
Cô soa
</t>
        </r>
      </text>
    </comment>
    <comment ref="O119" authorId="1" shapeId="0">
      <text>
        <r>
          <rPr>
            <b/>
            <sz val="9"/>
            <color indexed="81"/>
            <rFont val="Tahoma"/>
            <family val="2"/>
          </rPr>
          <t>Duyen DaoTao:</t>
        </r>
        <r>
          <rPr>
            <sz val="9"/>
            <color indexed="81"/>
            <rFont val="Tahoma"/>
            <family val="2"/>
          </rPr>
          <t xml:space="preserve">
Cô soa
</t>
        </r>
      </text>
    </comment>
  </commentList>
</comments>
</file>

<file path=xl/comments2.xml><?xml version="1.0" encoding="utf-8"?>
<comments xmlns="http://schemas.openxmlformats.org/spreadsheetml/2006/main">
  <authors>
    <author>Duyen DaoTao</author>
    <author>Admin</author>
  </authors>
  <commentList>
    <comment ref="J17" authorId="0" shapeId="0">
      <text>
        <r>
          <rPr>
            <b/>
            <sz val="9"/>
            <color indexed="81"/>
            <rFont val="Tahoma"/>
            <family val="2"/>
          </rPr>
          <t>Duyen DaoTao:</t>
        </r>
        <r>
          <rPr>
            <sz val="9"/>
            <color indexed="81"/>
            <rFont val="Tahoma"/>
            <family val="2"/>
          </rPr>
          <t xml:space="preserve">
soa
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Duyen DaoTao:</t>
        </r>
        <r>
          <rPr>
            <sz val="9"/>
            <color indexed="81"/>
            <rFont val="Tahoma"/>
            <family val="2"/>
          </rPr>
          <t xml:space="preserve">
soa
</t>
        </r>
      </text>
    </comment>
    <comment ref="J2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C.hậu</t>
        </r>
      </text>
    </comment>
    <comment ref="K2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C.hậu</t>
        </r>
      </text>
    </comment>
    <comment ref="N2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t.tùng
</t>
        </r>
      </text>
    </comment>
    <comment ref="O2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t.tùng
</t>
        </r>
      </text>
    </comment>
    <comment ref="J5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Ninh
</t>
        </r>
      </text>
    </comment>
    <comment ref="K5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Ninh
</t>
        </r>
      </text>
    </comment>
    <comment ref="L7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Quốc Hưng
</t>
        </r>
      </text>
    </comment>
    <comment ref="M7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Quốc Hưng
</t>
        </r>
      </text>
    </comment>
    <comment ref="J8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t.võng
</t>
        </r>
      </text>
    </comment>
    <comment ref="K8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t.võng
</t>
        </r>
      </text>
    </comment>
    <comment ref="L8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t.võng
</t>
        </r>
      </text>
    </comment>
    <comment ref="M8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t.võng
</t>
        </r>
      </text>
    </comment>
    <comment ref="K10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quảng dạy
</t>
        </r>
      </text>
    </comment>
    <comment ref="M10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quảng dạy
</t>
        </r>
      </text>
    </comment>
    <comment ref="M11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T.Ninh
</t>
        </r>
      </text>
    </comment>
    <comment ref="N11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T.Ninh
</t>
        </r>
      </text>
    </comment>
    <comment ref="O11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T.Ninh
</t>
        </r>
      </text>
    </comment>
    <comment ref="K11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T.Ninh
</t>
        </r>
      </text>
    </comment>
    <comment ref="M125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N125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O125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Cô hồng
</t>
        </r>
      </text>
    </comment>
    <comment ref="K13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 soa
</t>
        </r>
      </text>
    </comment>
    <comment ref="N13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 soa
</t>
        </r>
      </text>
    </comment>
    <comment ref="O13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 soa
</t>
        </r>
      </text>
    </comment>
    <comment ref="K16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M16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N16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T.Chương dạy
</t>
        </r>
      </text>
    </comment>
    <comment ref="O16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T.Chương dạy
</t>
        </r>
      </text>
    </comment>
    <comment ref="N17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O17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K19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M19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N19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T.Chương dạy
</t>
        </r>
      </text>
    </comment>
    <comment ref="O19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T.Chương dạy
</t>
        </r>
      </text>
    </comment>
    <comment ref="N19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O19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T.Tú dạy
</t>
        </r>
      </text>
    </comment>
    <comment ref="K20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quảng dạy
</t>
        </r>
      </text>
    </comment>
    <comment ref="M209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 quảng dạy
</t>
        </r>
      </text>
    </comment>
  </commentList>
</comments>
</file>

<file path=xl/sharedStrings.xml><?xml version="1.0" encoding="utf-8"?>
<sst xmlns="http://schemas.openxmlformats.org/spreadsheetml/2006/main" count="6596" uniqueCount="1768">
  <si>
    <t>Hôn</t>
  </si>
  <si>
    <t>(Bá)</t>
  </si>
  <si>
    <t>(Thái)</t>
  </si>
  <si>
    <t>SH(Thái)</t>
  </si>
  <si>
    <t xml:space="preserve">TH.May ráp </t>
  </si>
  <si>
    <t>SHL(H.Thái)-A5</t>
  </si>
  <si>
    <t>(Thực hiện từ ngày 22 tháng 09 năm 2008)</t>
  </si>
  <si>
    <t>H.Thái-A9</t>
  </si>
  <si>
    <t>H.Thái-A7</t>
  </si>
  <si>
    <t>H.thái</t>
  </si>
  <si>
    <t>Shl(h.thái)</t>
  </si>
  <si>
    <t>AV(M.Vân)</t>
  </si>
  <si>
    <t>AVCN:Vân</t>
  </si>
  <si>
    <t>Kcđ(h.vân)</t>
  </si>
  <si>
    <t>TD(Nguyên)</t>
  </si>
  <si>
    <t>SHL(Nguyên)</t>
  </si>
  <si>
    <t>(Võng)</t>
  </si>
  <si>
    <t xml:space="preserve">(Võng) </t>
  </si>
  <si>
    <t>SH(Võng)</t>
  </si>
  <si>
    <t xml:space="preserve">(Tùng) </t>
  </si>
  <si>
    <t>Văn(hùng)</t>
  </si>
  <si>
    <t>Độc Lập - Tự Do - Hạnh Phúc</t>
  </si>
  <si>
    <t>(Thúy)</t>
  </si>
  <si>
    <t>CSTKTP(Thúy)</t>
  </si>
  <si>
    <t>Thúy</t>
  </si>
  <si>
    <t>SHL(thúy)</t>
  </si>
  <si>
    <t>Lý</t>
  </si>
  <si>
    <t>Lý(ngọc)</t>
  </si>
  <si>
    <t>Lý(Ngọc)</t>
  </si>
  <si>
    <t>Lý(nhân)</t>
  </si>
  <si>
    <t xml:space="preserve">              HÀN 2</t>
  </si>
  <si>
    <t>XƯỞNG HÀN</t>
  </si>
  <si>
    <t xml:space="preserve">           HÀN</t>
  </si>
  <si>
    <t>SÁNG</t>
  </si>
  <si>
    <t>ỦY BAN NHÂN DÂN TỈNH NINH THUẬN</t>
  </si>
  <si>
    <t>CỘNG HÒA XÃ HỘI CHỦ NGHĨA VIỆT NAM</t>
  </si>
  <si>
    <t>Tính đến ngày 24/9</t>
  </si>
  <si>
    <t>SHL(Năng)</t>
  </si>
  <si>
    <t>Lắm</t>
  </si>
  <si>
    <t>VKT(Tuấn)</t>
  </si>
  <si>
    <t>SCCCPPK(Tuấn)</t>
  </si>
  <si>
    <t>Thuấn</t>
  </si>
  <si>
    <t>SHL(Thuận)</t>
  </si>
  <si>
    <t>CKT(Luyện)</t>
  </si>
  <si>
    <t>P.Tin Học A</t>
  </si>
  <si>
    <t>Quốc</t>
  </si>
  <si>
    <t>SHL(Quốc)</t>
  </si>
  <si>
    <t>Số tiết</t>
  </si>
  <si>
    <t>TH Nguội</t>
  </si>
  <si>
    <t>TH Nguội(Năng)</t>
  </si>
  <si>
    <t xml:space="preserve">      XDỰNG</t>
  </si>
  <si>
    <t>CTrị(Chiến)</t>
  </si>
  <si>
    <t>SHL(Thịnh)</t>
  </si>
  <si>
    <t>CKT(Thịnh)</t>
  </si>
  <si>
    <t>VL(T.Sơn))</t>
  </si>
  <si>
    <t>VKT(Phương)</t>
  </si>
  <si>
    <t>VKT(Phương</t>
  </si>
  <si>
    <t>LĐĐ&amp;ĐKTCN</t>
  </si>
  <si>
    <t>ĐKT(T.Sơn)</t>
  </si>
  <si>
    <t>VL(Đ.Hưng)</t>
  </si>
  <si>
    <t>ĐCB(Thuận)</t>
  </si>
  <si>
    <t xml:space="preserve">ĐTỬ  DD </t>
  </si>
  <si>
    <t>KTMĐT1</t>
  </si>
  <si>
    <t>LKĐT</t>
  </si>
  <si>
    <t xml:space="preserve">     ĐIỆN DD </t>
  </si>
  <si>
    <t xml:space="preserve">    ĐIỆN CN </t>
  </si>
  <si>
    <t>TBĐGD</t>
  </si>
  <si>
    <t>Đ. LẠNH</t>
  </si>
  <si>
    <t>ĐLĐT(Đ.Hưng)</t>
  </si>
  <si>
    <t>ĐKT(Đ.Hưng)</t>
  </si>
  <si>
    <t>LĐHTTBĐKCN</t>
  </si>
  <si>
    <t>ĐTCN</t>
  </si>
  <si>
    <t>X.ĐTDD</t>
  </si>
  <si>
    <t xml:space="preserve">       ĐTỬ CN</t>
  </si>
  <si>
    <t>MĐT(Linh)</t>
  </si>
  <si>
    <t>X.ĐTCN</t>
  </si>
  <si>
    <t xml:space="preserve">    ĐIỆN CN A</t>
  </si>
  <si>
    <t>SC&amp;VHMĐ</t>
  </si>
  <si>
    <t>SHL(Đ.Hưng)</t>
  </si>
  <si>
    <t xml:space="preserve">    ĐIỆN CN B</t>
  </si>
  <si>
    <t>SC&amp;BDĐC</t>
  </si>
  <si>
    <t>Nguội-Hàn</t>
  </si>
  <si>
    <t>CKT(Thái)</t>
  </si>
  <si>
    <t>Thái</t>
  </si>
  <si>
    <t>ĐKT(H.Thái)</t>
  </si>
  <si>
    <t>Máy Radio</t>
  </si>
  <si>
    <t>Máy Cassette</t>
  </si>
  <si>
    <t>MĐT2 (Bá)</t>
  </si>
  <si>
    <t>MĐT2(Bá)</t>
  </si>
  <si>
    <t>Bá</t>
  </si>
  <si>
    <t>SHL(Bá)</t>
  </si>
  <si>
    <t>H.Vân</t>
  </si>
  <si>
    <t>KTNhiệt(Xuân)</t>
  </si>
  <si>
    <t>VL(Xuân)</t>
  </si>
  <si>
    <t>SHL(Xuân)</t>
  </si>
  <si>
    <t>SHL(M.Vân)</t>
  </si>
  <si>
    <t>(H.Vân)</t>
  </si>
  <si>
    <t>SHL(H.Vân)</t>
  </si>
  <si>
    <t>TTĐCB(H.Vân)</t>
  </si>
  <si>
    <t>THTBĐ(H.Vân)</t>
  </si>
  <si>
    <t>ĐCB(H.Vân)</t>
  </si>
  <si>
    <t>SHL(Tùng)</t>
  </si>
  <si>
    <t>XÂY DỰNG</t>
  </si>
  <si>
    <t>Máy Điện</t>
  </si>
  <si>
    <t>Trường CĐXD số 3 Phú Yên xếp TKB</t>
  </si>
  <si>
    <t>Thöù</t>
  </si>
  <si>
    <t>(Minh)</t>
  </si>
  <si>
    <t>(Duõng)</t>
  </si>
  <si>
    <t>(Linh)</t>
  </si>
  <si>
    <t>SAÙNG</t>
  </si>
  <si>
    <t>CHIEÀU</t>
  </si>
  <si>
    <t>SH(Minh)</t>
  </si>
  <si>
    <t>SH(Linh)</t>
  </si>
  <si>
    <t>COÄNG HOØA XAÕ HOÄI CHUÛ NGHÓA VIEÄT NAM</t>
  </si>
  <si>
    <t>HIEÄU TRÖÔÛNG</t>
  </si>
  <si>
    <t>nt</t>
  </si>
  <si>
    <t>Traàn Vaên Chaéc</t>
  </si>
  <si>
    <t>(Haø)</t>
  </si>
  <si>
    <t>(Quoác)</t>
  </si>
  <si>
    <t>TH Phay</t>
  </si>
  <si>
    <t>Lôùp</t>
  </si>
  <si>
    <t>MTL</t>
  </si>
  <si>
    <t>CTOT</t>
  </si>
  <si>
    <t>KT May CN</t>
  </si>
  <si>
    <t>MAY 1</t>
  </si>
  <si>
    <t>MAY 2</t>
  </si>
  <si>
    <t>A1</t>
  </si>
  <si>
    <t>A2</t>
  </si>
  <si>
    <t>A3</t>
  </si>
  <si>
    <t>A4</t>
  </si>
  <si>
    <t>A6</t>
  </si>
  <si>
    <t>A5</t>
  </si>
  <si>
    <t>A7</t>
  </si>
  <si>
    <t>A8</t>
  </si>
  <si>
    <t>(Baù)</t>
  </si>
  <si>
    <t>(Nhung)</t>
  </si>
  <si>
    <t>SH(Nhung)</t>
  </si>
  <si>
    <t>(Naêng)</t>
  </si>
  <si>
    <t xml:space="preserve">(Giang) </t>
  </si>
  <si>
    <t xml:space="preserve">         MAY 2.1</t>
  </si>
  <si>
    <t xml:space="preserve">        MAY 2.2</t>
  </si>
  <si>
    <t>A10</t>
  </si>
  <si>
    <t>A11</t>
  </si>
  <si>
    <t>A9</t>
  </si>
  <si>
    <t>Naêng</t>
  </si>
  <si>
    <t>Minh</t>
  </si>
  <si>
    <t>SHL(Vui)</t>
  </si>
  <si>
    <t>SHL(Linh)</t>
  </si>
  <si>
    <t>A12</t>
  </si>
  <si>
    <t xml:space="preserve">THÔØI KHOÙA BIEÅU </t>
  </si>
  <si>
    <t>DANH SAÙCH GIAÙO VIEÂN GIAÛNG DAÏY</t>
  </si>
  <si>
    <t>STT</t>
  </si>
  <si>
    <t>MOÂN</t>
  </si>
  <si>
    <t>SOÁ TIEÁT</t>
  </si>
  <si>
    <t xml:space="preserve">HOÏ VAØ </t>
  </si>
  <si>
    <t>TEÂN</t>
  </si>
  <si>
    <t>TP.Ñaøo taïo</t>
  </si>
  <si>
    <t>SÔÛ LAO ÑOÄNG THÖÔNG BINH &amp; XAÕ HOÄI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</si>
  <si>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</si>
  <si>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</si>
  <si>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</si>
  <si>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</si>
  <si>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</si>
  <si>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Soa</t>
  </si>
  <si>
    <t>Phan Rang, ngaøy        thaùng        naêm 2007</t>
  </si>
  <si>
    <t>Ñoäc laäp - Töï do - Haïnh phuùc</t>
  </si>
  <si>
    <t>OÂ toâ-Xe maùy</t>
  </si>
  <si>
    <t>Lyù thuyeát OÂ toâ</t>
  </si>
  <si>
    <t>Quaõng</t>
  </si>
  <si>
    <t>Caáu taïo OÂ toâ</t>
  </si>
  <si>
    <t xml:space="preserve">Nguyeãn Baù </t>
  </si>
  <si>
    <t>Daäu</t>
  </si>
  <si>
    <t>Huyønh Trung</t>
  </si>
  <si>
    <t>Duõng</t>
  </si>
  <si>
    <t>60T</t>
  </si>
  <si>
    <t>120T</t>
  </si>
  <si>
    <t>KT Nguoäi</t>
  </si>
  <si>
    <t xml:space="preserve">Nguyeãn Huyønh </t>
  </si>
  <si>
    <t>ÑTCB(4t)</t>
  </si>
  <si>
    <t>Tieän(4t)</t>
  </si>
  <si>
    <t>ÑCB(4t)</t>
  </si>
  <si>
    <t>Baù</t>
  </si>
  <si>
    <t>Linh</t>
  </si>
  <si>
    <t>Quoác</t>
  </si>
  <si>
    <t>KTS(4t)</t>
  </si>
  <si>
    <t>Ñieän Cô Baûn</t>
  </si>
  <si>
    <t>Traàn Thanh</t>
  </si>
  <si>
    <t xml:space="preserve">Traàn Vaên </t>
  </si>
  <si>
    <t>Kyõ Thuaät Soá</t>
  </si>
  <si>
    <t>Ñieän Töû Cô Baûn</t>
  </si>
  <si>
    <t>Nguyeãn Phan Anh</t>
  </si>
  <si>
    <t>90T</t>
  </si>
  <si>
    <t>354T</t>
  </si>
  <si>
    <t>* Moân Kyõ thuaät nguoäi, Kyõ thuaät Tieän  taùch hai nhoùm hoïc nhö hai lôùp vaø hoïc taïi Tröôøng Daïy ngheà</t>
  </si>
  <si>
    <t>LÔÙP: OÂTOÂ - XE MAÙY VAØ ÑIEÄN TÖÛ COÂNG NGHIEÄP TAÏI TRUNG TAÂM GIÔÙI THIEÄU VIEÄC LAØM NINH THUAÄN</t>
  </si>
  <si>
    <t>Ñieän töû CN</t>
  </si>
  <si>
    <t>Haø</t>
  </si>
  <si>
    <t>Kyõ Thuaät Tieän</t>
  </si>
  <si>
    <r>
      <t xml:space="preserve">   TRÖÔØNG D</t>
    </r>
    <r>
      <rPr>
        <b/>
        <u/>
        <sz val="12"/>
        <rFont val="VNI-Times"/>
      </rPr>
      <t>AÏY NGHEÀ NI</t>
    </r>
    <r>
      <rPr>
        <b/>
        <sz val="12"/>
        <rFont val="VNI-Times"/>
      </rPr>
      <t>NH THUAÄN</t>
    </r>
  </si>
  <si>
    <t>* Moân Ñieän Töû Cô Baûn hoïc taïi Tröôøng Daïy ngheà.</t>
  </si>
  <si>
    <t>* Thôøi khoùa bieåu lôùp Ñieän töû coâng nghieäp thöïc hieän töø 23/04/2007 ñeán ngaøy 03/7/2007 seõ coù thay ñoåi.</t>
  </si>
  <si>
    <t>* Lôùp OÂ toâ xe maùy thöïc hieän töø ngaøy 20/03/2007 (Rieâng moân Kyõ thuaät Tieän hoïc töø 23/4/2007)</t>
  </si>
  <si>
    <t xml:space="preserve"> QUI ÑOÅI  TIEÁT GIAÛNG DAÏY</t>
  </si>
  <si>
    <t>15 LT + (45 TH x 1.5)/2 + 4.5 Ktra =  53.3Tieát</t>
  </si>
  <si>
    <t>50 LT + (10 TH x 1.5)/2 + 4.5 Ktra = 62 Tieát</t>
  </si>
  <si>
    <t>90 LT + (30 TH x 1.5)/2 + 4.5 Ktra = 117 Tieát</t>
  </si>
  <si>
    <t>C:\Documents and Settings\Administrator\Application Data\Microsoft\Excel\XLSTART\Book1.</t>
  </si>
  <si>
    <t>Book1</t>
  </si>
  <si>
    <t>Lich thi.xls</t>
  </si>
  <si>
    <t>10 LT + (50 TH x 1.3) +2.9 Ktra = 77.9 Tieát</t>
  </si>
  <si>
    <t>60 LT + (30 TH x 1.3) +2.9 Ktra = 101.9 Tieát</t>
  </si>
  <si>
    <t>12LT + (52 TH x 1.3) +2.9 Ktra = 82.5 Tieát</t>
  </si>
  <si>
    <t>14LT + (46 TH x 1.3) +2.9 Ktra = 76.7 Tieát</t>
  </si>
  <si>
    <t>42LT + (188 TH x 1.3) +2.9 Ktra = 289.3 Tieát</t>
  </si>
  <si>
    <t>CTOTXM</t>
  </si>
  <si>
    <t>(Naêngø)</t>
  </si>
  <si>
    <t>Ñieàu chænh aùp duïng töø ngaøy 14/05/2007</t>
  </si>
  <si>
    <t>15 LT + (45 TH x 1.5) + 4.5 Ktra =  87Tieát</t>
  </si>
  <si>
    <t xml:space="preserve">Tröông Ñình </t>
  </si>
  <si>
    <t>MAY CN</t>
  </si>
  <si>
    <t xml:space="preserve">           MAY</t>
  </si>
  <si>
    <t>(Trung)</t>
  </si>
  <si>
    <t>SHL(Mi Sa)-A2</t>
  </si>
  <si>
    <t>VMT(MiSa)</t>
  </si>
  <si>
    <t>SHL(Trung)</t>
  </si>
  <si>
    <t>A10.</t>
  </si>
  <si>
    <t>CGKL</t>
  </si>
  <si>
    <t>X.MCN</t>
  </si>
  <si>
    <t>MAY&amp;TKTT</t>
  </si>
  <si>
    <t xml:space="preserve">    MAY&amp;TKTT</t>
  </si>
  <si>
    <t>BTLM(Minh)</t>
  </si>
  <si>
    <t>MASMQAV</t>
  </si>
  <si>
    <t>VTM(MiSa)</t>
  </si>
  <si>
    <t>CSTKTP</t>
  </si>
  <si>
    <t>X.MCN B</t>
  </si>
  <si>
    <t>.</t>
  </si>
  <si>
    <t>TKASMQAV</t>
  </si>
  <si>
    <t>Ktcot</t>
  </si>
  <si>
    <t>Th&amp;pttd</t>
  </si>
  <si>
    <t>Đkt(t.sơn)</t>
  </si>
  <si>
    <t>Gcncb(trung)</t>
  </si>
  <si>
    <t>Giờ</t>
  </si>
  <si>
    <t>Minh (VL)</t>
  </si>
  <si>
    <t>Thi (May)</t>
  </si>
  <si>
    <t>X.ĐDD</t>
  </si>
  <si>
    <t>KT</t>
  </si>
  <si>
    <t>X.ĐCN A</t>
  </si>
  <si>
    <t>X.ĐCN B</t>
  </si>
  <si>
    <t>X.ĐCN C</t>
  </si>
  <si>
    <t>X.Nguội</t>
  </si>
  <si>
    <t>X.ĐL B</t>
  </si>
  <si>
    <t>Thứ</t>
  </si>
  <si>
    <t>Cảnh</t>
  </si>
  <si>
    <t>(Năng)</t>
  </si>
  <si>
    <t>Văn</t>
  </si>
  <si>
    <t xml:space="preserve">Văn </t>
  </si>
  <si>
    <t>Văn(cảnh)</t>
  </si>
  <si>
    <t>Năng-a5</t>
  </si>
  <si>
    <t>Năng-a9</t>
  </si>
  <si>
    <t>TH Cắt</t>
  </si>
  <si>
    <t xml:space="preserve">TH Cắt </t>
  </si>
  <si>
    <t>Shl(lắm)</t>
  </si>
  <si>
    <t>LCB(Lắm)</t>
  </si>
  <si>
    <t>SHL(Tuấn)-A4</t>
  </si>
  <si>
    <t>VKT: Tuấn</t>
  </si>
  <si>
    <t>Vkt(tuấn)</t>
  </si>
  <si>
    <t>Shl(tuấn)</t>
  </si>
  <si>
    <t>(Dậu)</t>
  </si>
  <si>
    <t>SH(Dậu)</t>
  </si>
  <si>
    <t>SHL(dậu)</t>
  </si>
  <si>
    <t>(Uyển)</t>
  </si>
  <si>
    <t>SH(Uyển)</t>
  </si>
  <si>
    <t>Uyển-X.MCN</t>
  </si>
  <si>
    <t>Uyển</t>
  </si>
  <si>
    <t>Uyển-X.MCN A</t>
  </si>
  <si>
    <t>Tiết</t>
  </si>
  <si>
    <t>TH Tiện</t>
  </si>
  <si>
    <t>(Luyện)</t>
  </si>
  <si>
    <t>X.tiện</t>
  </si>
  <si>
    <t>P.Học</t>
  </si>
  <si>
    <t>P.Tin học A</t>
  </si>
  <si>
    <t>(Hồng)</t>
  </si>
  <si>
    <t xml:space="preserve">(Hồng) </t>
  </si>
  <si>
    <t>(Quốc)</t>
  </si>
  <si>
    <t>Shl(quốc)</t>
  </si>
  <si>
    <t>Nguội(trung)</t>
  </si>
  <si>
    <t>X.nguội</t>
  </si>
  <si>
    <t>Lớp</t>
  </si>
  <si>
    <t>(Dũng)</t>
  </si>
  <si>
    <t>CTPH(Dũng)</t>
  </si>
  <si>
    <t>Nncgkl(dũng)</t>
  </si>
  <si>
    <t>Shl(dũng)</t>
  </si>
  <si>
    <t>CHIỀU</t>
  </si>
  <si>
    <t xml:space="preserve">             TIỆN 2</t>
  </si>
  <si>
    <t>(Thịnh)</t>
  </si>
  <si>
    <t>AT(Thịnh)</t>
  </si>
  <si>
    <t>TH(Ng.Sơn)</t>
  </si>
  <si>
    <t>SHL(Ng.Sơn)</t>
  </si>
  <si>
    <t>TH(Ng.Sơn</t>
  </si>
  <si>
    <t>SHL(T.Sơn)</t>
  </si>
  <si>
    <t xml:space="preserve">(Hưng) </t>
  </si>
  <si>
    <t>HTrường</t>
  </si>
  <si>
    <t>SH(Hưng)</t>
  </si>
  <si>
    <t>AT(Phương)</t>
  </si>
  <si>
    <t>SHL(Phương)-A4</t>
  </si>
  <si>
    <t>Mđ(đ.hưng)</t>
  </si>
  <si>
    <t>Shl(đ.hưng)</t>
  </si>
  <si>
    <t>THĐCĐT</t>
  </si>
  <si>
    <t xml:space="preserve">       ĐIỆN DD 2</t>
  </si>
  <si>
    <t>ĐIỆN DD</t>
  </si>
  <si>
    <t>TH Điện</t>
  </si>
  <si>
    <t>MĐiện</t>
  </si>
  <si>
    <t xml:space="preserve">  ĐIỆN CN A2</t>
  </si>
  <si>
    <t>ĐIỆN CN</t>
  </si>
  <si>
    <t xml:space="preserve"> ĐIỆN CN B2</t>
  </si>
  <si>
    <t xml:space="preserve">  ĐIỆNTỬ  DD 2</t>
  </si>
  <si>
    <t>ĐTỬ DD</t>
  </si>
  <si>
    <t xml:space="preserve">TH Điện tử </t>
  </si>
  <si>
    <t xml:space="preserve">  ĐIỆN TỬ CN 2</t>
  </si>
  <si>
    <t>ĐTỬ CN</t>
  </si>
  <si>
    <t>ĐLẠNH</t>
  </si>
  <si>
    <t xml:space="preserve">      ĐTCN</t>
  </si>
  <si>
    <t xml:space="preserve">      ĐTDD </t>
  </si>
  <si>
    <t xml:space="preserve"> ĐIỆN CN</t>
  </si>
  <si>
    <t>KTĐĐTCN</t>
  </si>
  <si>
    <t>KTML&amp;ĐHKK</t>
  </si>
  <si>
    <t>Đlđt(thuận)</t>
  </si>
  <si>
    <t>ĐKT: Trần Sơn</t>
  </si>
  <si>
    <t>Đkt(thuận)</t>
  </si>
  <si>
    <t>XƯƠỞNG TIỆN</t>
  </si>
  <si>
    <t>NGƯỜI LẬP</t>
  </si>
  <si>
    <t>Chào cờ</t>
  </si>
  <si>
    <t>(Hà)</t>
  </si>
  <si>
    <t>SH(Hà)</t>
  </si>
  <si>
    <t>TH Hàn</t>
  </si>
  <si>
    <t>SHL(Hà)</t>
  </si>
  <si>
    <t>Chào Cờ</t>
  </si>
  <si>
    <t>Văn(hà)</t>
  </si>
  <si>
    <t>Văn (hà)</t>
  </si>
  <si>
    <r>
      <t>TRƯỜNG</t>
    </r>
    <r>
      <rPr>
        <b/>
        <u/>
        <sz val="12"/>
        <rFont val="Times New Roman"/>
        <family val="1"/>
      </rPr>
      <t xml:space="preserve"> TRUNG CẤP </t>
    </r>
    <r>
      <rPr>
        <b/>
        <sz val="12"/>
        <rFont val="Times New Roman"/>
        <family val="1"/>
      </rPr>
      <t>NGHỀ</t>
    </r>
  </si>
  <si>
    <t xml:space="preserve">(Hồi) </t>
  </si>
  <si>
    <t>SH(Hồi)</t>
  </si>
  <si>
    <t>Hồi</t>
  </si>
  <si>
    <t>SHL(Hồi)</t>
  </si>
  <si>
    <t>Thời khĩa biểu do Trường Cao Đẳng Xây Dựng Số 3 Phú Yên phụ trách</t>
  </si>
  <si>
    <t>TH Gị</t>
  </si>
  <si>
    <t>Phịng
Học</t>
  </si>
  <si>
    <t>Những mơn đã xếp:</t>
  </si>
  <si>
    <t>Mơn</t>
  </si>
  <si>
    <t>X.ĐCNC</t>
  </si>
  <si>
    <t xml:space="preserve">   Ơ tơ Xe máy 2</t>
  </si>
  <si>
    <t>XƯỞNG ƠTXM</t>
  </si>
  <si>
    <t>Điện ƠT</t>
  </si>
  <si>
    <t xml:space="preserve">     CN ƠTƠ</t>
  </si>
  <si>
    <t>X..ƠTơ</t>
  </si>
  <si>
    <t>X.ƠTơ</t>
  </si>
  <si>
    <t>Chiều</t>
  </si>
  <si>
    <t>Thứ 2</t>
  </si>
  <si>
    <t>Thứ 3</t>
  </si>
  <si>
    <t>Thứ 4</t>
  </si>
  <si>
    <t>Thứ 5</t>
  </si>
  <si>
    <t>Thứ 6</t>
  </si>
  <si>
    <t>Thứ 7</t>
  </si>
  <si>
    <t>P.HIỆU TRƯỞNG</t>
  </si>
  <si>
    <t>Sáng</t>
  </si>
  <si>
    <t>Phan Rang, ngày       tháng 7 năm 2009</t>
  </si>
  <si>
    <t>Chủ nhật</t>
  </si>
  <si>
    <r>
      <t xml:space="preserve">TRƯỜNG </t>
    </r>
    <r>
      <rPr>
        <b/>
        <u/>
        <sz val="12"/>
        <rFont val="Times New Roman"/>
        <family val="1"/>
      </rPr>
      <t xml:space="preserve">TRUNG CẤP </t>
    </r>
    <r>
      <rPr>
        <b/>
        <sz val="12"/>
        <rFont val="Times New Roman"/>
        <family val="1"/>
      </rPr>
      <t>NGHỀ</t>
    </r>
  </si>
  <si>
    <t xml:space="preserve">             PHAN VĨNH AN</t>
  </si>
  <si>
    <t>LỊCH HỌC MÔN GIÁO DỤC QUỐC PHÒNG 
KHÓA 6 HỆ 3 NĂM VÀ KHÓA 5 HỆ 3 NĂM HỌC LẠI - NĂM HỌC 2008 - 2009</t>
  </si>
  <si>
    <t>PHAN VĂN CHIẾN</t>
  </si>
  <si>
    <t xml:space="preserve"> - Lý thuyết học tập trung tại Hội trường; Thực hành học theo nhóm tại Sân trường.</t>
  </si>
  <si>
    <t>Buổi / Thứ</t>
  </si>
  <si>
    <t xml:space="preserve"> - Thời gian thực hiện từ ngày 10/07/2009 đến ngày 28/7/2009. Ngày 29/7/2009 kiểm tra hết môn.</t>
  </si>
  <si>
    <t xml:space="preserve"> - Buổi sáng 5 giờ, học từ 7 giờ 00' đến 11h00; Buổi chiều 3 giờ, học từ 13 giờ 30' đến 16h00.</t>
  </si>
  <si>
    <t xml:space="preserve">DCN </t>
  </si>
  <si>
    <t xml:space="preserve">Điện công nghiệp </t>
  </si>
  <si>
    <t xml:space="preserve">DLA </t>
  </si>
  <si>
    <t>KT Máy lạnh và Điều hòa Không khí</t>
  </si>
  <si>
    <t>TDH</t>
  </si>
  <si>
    <t xml:space="preserve">KT Lắp đặt Điện và Điều khiển trong Công nghiệp </t>
  </si>
  <si>
    <t>MCN</t>
  </si>
  <si>
    <t>May và Thiết kế thời trang</t>
  </si>
  <si>
    <t>CKL</t>
  </si>
  <si>
    <t>Cắt gọt kim loại</t>
  </si>
  <si>
    <t>XDU</t>
  </si>
  <si>
    <t>Xây dựng</t>
  </si>
  <si>
    <t>OTO</t>
  </si>
  <si>
    <t>Công nghệ ô tô</t>
  </si>
  <si>
    <t>TDD</t>
  </si>
  <si>
    <t>Điện tử dân dụng</t>
  </si>
  <si>
    <t>DDD</t>
  </si>
  <si>
    <t>Điện dân dụng</t>
  </si>
  <si>
    <t xml:space="preserve">Mã nghề </t>
  </si>
  <si>
    <t>Tên nghề</t>
  </si>
  <si>
    <t>Nhóm</t>
  </si>
  <si>
    <t>Số lượng</t>
  </si>
  <si>
    <t>Tổng cộng</t>
  </si>
  <si>
    <t>HAN</t>
  </si>
  <si>
    <t>Hàn</t>
  </si>
  <si>
    <t>Phòng</t>
  </si>
  <si>
    <t>HT</t>
  </si>
  <si>
    <t>Điện tử công nghiệp</t>
  </si>
  <si>
    <t>TCN</t>
  </si>
  <si>
    <t>Giáo viên dạy</t>
  </si>
  <si>
    <t>Nhóm 1: Lê Xuân Phương</t>
  </si>
  <si>
    <t>Nhóm 2: Năng Xuân Hương</t>
  </si>
  <si>
    <t>Nhóm 3: Trần Đăng Khoa</t>
  </si>
  <si>
    <t>Nhóm 4: Lê Văn Thắng</t>
  </si>
  <si>
    <t>Trần Văn Linh</t>
  </si>
  <si>
    <t>Hệ 2 năm</t>
  </si>
  <si>
    <t>Hệ 3 năm</t>
  </si>
  <si>
    <t>Thiều Quốc Tuấn</t>
  </si>
  <si>
    <t>Lớp chủ nhiệm</t>
  </si>
  <si>
    <t>Vũ Minh Thuấn</t>
  </si>
  <si>
    <t>Từ 13/08/2007</t>
  </si>
  <si>
    <t>Từ 10/12/2007</t>
  </si>
  <si>
    <t>Huỳnh Trung Dũng</t>
  </si>
  <si>
    <t>Nguyễn Huỳnh Minh</t>
  </si>
  <si>
    <t>Kỹ thuật Tiện</t>
  </si>
  <si>
    <t>Nguyễn Thịnh</t>
  </si>
  <si>
    <t>Phạm Thị Hồng Nhung</t>
  </si>
  <si>
    <t>Nguyễn Thị Soa</t>
  </si>
  <si>
    <t>Trần Thanh Sơn</t>
  </si>
  <si>
    <t>Lưu Ngọc Lắm</t>
  </si>
  <si>
    <t>Đạt Hưng</t>
  </si>
  <si>
    <t>Nhiệt Điện Lạnh A</t>
  </si>
  <si>
    <t>Nhiệt Điện Lạnh B</t>
  </si>
  <si>
    <t>Nguyễn Đỗ Quốc Trung</t>
  </si>
  <si>
    <t>KT LĐ Điện &amp; ĐK trong CN</t>
  </si>
  <si>
    <t>HIỆU TRƯỞNG</t>
  </si>
  <si>
    <t>Kiều Văn Hoài</t>
  </si>
  <si>
    <t>May và thiết kế thời trang</t>
  </si>
  <si>
    <t>Kỹ thuật Hàn</t>
  </si>
  <si>
    <t xml:space="preserve">Hoàng Nguyễn Quyền </t>
  </si>
  <si>
    <t>Nguyễn Thành Sơn</t>
  </si>
  <si>
    <t>Trần Thanh Bá</t>
  </si>
  <si>
    <t>Nguyễn Bá Dậu</t>
  </si>
  <si>
    <t>Nguyễn Hữu Thái</t>
  </si>
  <si>
    <t>Nguyễn Thái Thuận</t>
  </si>
  <si>
    <t>Kỹ thuật xây dựng</t>
  </si>
  <si>
    <t>Trương Hữu Vân</t>
  </si>
  <si>
    <t>Điện tử dân dựng</t>
  </si>
  <si>
    <t>Nguyễn Hữu Vân</t>
  </si>
  <si>
    <t>Điện Dân Dụng</t>
  </si>
  <si>
    <t>Họ và tên</t>
  </si>
  <si>
    <t>Đàng Văn Tuyên</t>
  </si>
  <si>
    <t>Thái Duy Nguyên</t>
  </si>
  <si>
    <t>Lê Đức Cường</t>
  </si>
  <si>
    <t>Nguyên (TD)</t>
  </si>
  <si>
    <t>Khóa 4</t>
  </si>
  <si>
    <t>Điện công nghiệp A</t>
  </si>
  <si>
    <t>Điện công nghiệp B</t>
  </si>
  <si>
    <t>Điện công nghiệp</t>
  </si>
  <si>
    <t>May công nghiệp A</t>
  </si>
  <si>
    <t>May công nghiệp B</t>
  </si>
  <si>
    <t>Hôn (ĐL)</t>
  </si>
  <si>
    <t>Ghi chú</t>
  </si>
  <si>
    <t>Đạt Thị Ái Hòa</t>
  </si>
  <si>
    <t>PHÒNG ĐÀO TẠO</t>
  </si>
  <si>
    <t>S/C Ô Tô Xe máy A</t>
  </si>
  <si>
    <t>S/C Ô Tô Xe máy B</t>
  </si>
  <si>
    <t>Trương Đình Hà</t>
  </si>
  <si>
    <t>KT máy lạnh và điều hòa không khí</t>
  </si>
  <si>
    <t>Thành Thị Thái Thi</t>
  </si>
  <si>
    <t>Nơi nhận:</t>
  </si>
  <si>
    <t>- Các phòng, khoa (A4);</t>
  </si>
  <si>
    <t>- BGH (A4);</t>
  </si>
  <si>
    <r>
      <t>TRƯỜNG</t>
    </r>
    <r>
      <rPr>
        <b/>
        <u/>
        <sz val="12"/>
        <color indexed="8"/>
        <rFont val="Times New Roman"/>
        <family val="1"/>
      </rPr>
      <t xml:space="preserve"> TRUNG CẤ</t>
    </r>
    <r>
      <rPr>
        <b/>
        <sz val="12"/>
        <color indexed="8"/>
        <rFont val="Times New Roman"/>
        <family val="1"/>
      </rPr>
      <t>P NGHỀ</t>
    </r>
  </si>
  <si>
    <t>Phát</t>
  </si>
  <si>
    <t>Xuân</t>
  </si>
  <si>
    <t>X. ĐTCN</t>
  </si>
  <si>
    <t>P. Anh</t>
  </si>
  <si>
    <t>Tốn</t>
  </si>
  <si>
    <t>Hĩa</t>
  </si>
  <si>
    <t>Hố</t>
  </si>
  <si>
    <t>Tĩan</t>
  </si>
  <si>
    <t xml:space="preserve">Hĩa </t>
  </si>
  <si>
    <t xml:space="preserve"> CN ƠTƠ</t>
  </si>
  <si>
    <t>Tốn(Hưng)</t>
  </si>
  <si>
    <t>Hĩa(Thu)</t>
  </si>
  <si>
    <t>Hĩa(thu)</t>
  </si>
  <si>
    <t>Tốn(hưng)</t>
  </si>
  <si>
    <t>Tốn(hằng)</t>
  </si>
  <si>
    <t>Tốn(tân)</t>
  </si>
  <si>
    <t>Hĩa(sơn)</t>
  </si>
  <si>
    <t>- Các phịng, khoa (A4);</t>
  </si>
  <si>
    <t>X.Ô TÔ</t>
  </si>
  <si>
    <t>Trần Văn Ninh</t>
  </si>
  <si>
    <t>Kỳ</t>
  </si>
  <si>
    <t>X.ĐL</t>
  </si>
  <si>
    <t>Toán</t>
  </si>
  <si>
    <t>TH</t>
  </si>
  <si>
    <t xml:space="preserve"> CHUÙ THÍCH: VLLKÑT-Vaät lieäu linh kieän ñieän töû ñieän; KTMÑT-1Kyõ thuaät maïch ñieän töû 1;THPTTD- Tín hieäu &amp; phöông thöùc truyeàn daãn; AV- Anh vaên; ÑLÑT- Ño löôøng ñieän töû; ÑTCB - Ñieän töû cô baûn; ÑCB-Ñieän cô baûn; MÑ- Maùy ñieän; VKT- veõ kyõ thuaät, KThaøn - Kyõ thuaät haøn; KCÑ - Khí cuï ñieän,TBÑGD - Thieát bò ñieän gia duïng</t>
  </si>
  <si>
    <t>DANH SÁCH GIÁO VIÊN CHỦ NHIỆM KHÓA 7 - NĂM HỌC 2009-2010</t>
  </si>
  <si>
    <t>(Kèm theo Quyết định số:      QĐ/TCN của Hiệu trưởng ban hành ngày      tháng       năm 2009)</t>
  </si>
  <si>
    <r>
      <t>TRƯỜN</t>
    </r>
    <r>
      <rPr>
        <b/>
        <u/>
        <sz val="10"/>
        <rFont val="Times New Roman"/>
        <family val="1"/>
      </rPr>
      <t>G TRUNG CẤP</t>
    </r>
    <r>
      <rPr>
        <b/>
        <sz val="10"/>
        <rFont val="Times New Roman"/>
        <family val="1"/>
      </rPr>
      <t xml:space="preserve"> NGHỀ</t>
    </r>
  </si>
  <si>
    <t>Phan Rang-Tháp Chàm, ngày        tháng      năm 2009</t>
  </si>
  <si>
    <t>DANH SÁCH GIÁO VIÊN CHỦ NHIỆM KHÓA 6 - NĂM HỌC 2009-2010</t>
  </si>
  <si>
    <t>Phan Rang-Tháp Chàm, ngày        tháng     năm 2009</t>
  </si>
  <si>
    <t>DANH SÁCH GIÁO VIÊN CHỦ NHIỆM KHÓA 5 - NĂM HỌC 2009-2010</t>
  </si>
  <si>
    <r>
      <t>TRƯỜNG</t>
    </r>
    <r>
      <rPr>
        <b/>
        <u/>
        <sz val="10"/>
        <rFont val="Times New Roman"/>
        <family val="1"/>
      </rPr>
      <t xml:space="preserve"> TRUNG CẤP </t>
    </r>
    <r>
      <rPr>
        <b/>
        <sz val="10"/>
        <rFont val="Times New Roman"/>
        <family val="1"/>
      </rPr>
      <t>NGHỀ</t>
    </r>
  </si>
  <si>
    <r>
      <t>TRƯỜNG</t>
    </r>
    <r>
      <rPr>
        <b/>
        <u/>
        <sz val="10"/>
        <rFont val="Times New Roman"/>
        <family val="1"/>
      </rPr>
      <t xml:space="preserve"> TRUNG CẤP</t>
    </r>
    <r>
      <rPr>
        <b/>
        <sz val="10"/>
        <rFont val="Times New Roman"/>
        <family val="1"/>
      </rPr>
      <t xml:space="preserve"> NGHỀ</t>
    </r>
  </si>
  <si>
    <t>Châu Thị Ngọc Thuý</t>
  </si>
  <si>
    <t>Chế Thị Kim Diễm</t>
  </si>
  <si>
    <t>Tài Đại Huỳnh Huy</t>
  </si>
  <si>
    <t>Không có GV</t>
  </si>
  <si>
    <t>Lê Anh Hùng</t>
  </si>
  <si>
    <t>DANH MỤC MÔN HỌC, MÔĐUN BẮT BUÔC</t>
  </si>
  <si>
    <t>NGHỀ</t>
  </si>
  <si>
    <t>Mã</t>
  </si>
  <si>
    <r>
      <t>MH</t>
    </r>
    <r>
      <rPr>
        <sz val="14"/>
        <rFont val="Times New Roman"/>
        <family val="1"/>
      </rPr>
      <t>,</t>
    </r>
  </si>
  <si>
    <t>MĐ</t>
  </si>
  <si>
    <t>Tên môn học, mô đun</t>
  </si>
  <si>
    <t>Thời gian đào tạo</t>
  </si>
  <si>
    <t>Thời gian của môn học, mô đun (giờ)</t>
  </si>
  <si>
    <t>Năm học</t>
  </si>
  <si>
    <t>Học kỳ</t>
  </si>
  <si>
    <t>Tổng số</t>
  </si>
  <si>
    <t>Trong đó</t>
  </si>
  <si>
    <t>LT</t>
  </si>
  <si>
    <t>I</t>
  </si>
  <si>
    <t xml:space="preserve">Các môn học chung </t>
  </si>
  <si>
    <t>MH 01</t>
  </si>
  <si>
    <t>Chính trị</t>
  </si>
  <si>
    <t>III</t>
  </si>
  <si>
    <t>MH 02</t>
  </si>
  <si>
    <t>Pháp  luật</t>
  </si>
  <si>
    <t>MH 03</t>
  </si>
  <si>
    <t>Giáo dục thể chất</t>
  </si>
  <si>
    <t>MH 04</t>
  </si>
  <si>
    <t>Giáo dục quốc phòng</t>
  </si>
  <si>
    <t>MH 05</t>
  </si>
  <si>
    <t>Tin học</t>
  </si>
  <si>
    <t>IV</t>
  </si>
  <si>
    <t>MH 06</t>
  </si>
  <si>
    <t>Ngoại ngữ</t>
  </si>
  <si>
    <t>I,II</t>
  </si>
  <si>
    <t>II</t>
  </si>
  <si>
    <t>Các môn học, mô đun đào tạo nghề bắt buộc</t>
  </si>
  <si>
    <t>II.1</t>
  </si>
  <si>
    <t>Các môn học, mô đun kỹ thuật cơ sở</t>
  </si>
  <si>
    <t>MH 07</t>
  </si>
  <si>
    <t>Điện kỹ thuật</t>
  </si>
  <si>
    <t>MH 08</t>
  </si>
  <si>
    <t>Điện tử cơ bản</t>
  </si>
  <si>
    <t>MH 09</t>
  </si>
  <si>
    <t xml:space="preserve">Cơ kỹ thuật </t>
  </si>
  <si>
    <t>MH 10</t>
  </si>
  <si>
    <t>Vật liệu cơ khí</t>
  </si>
  <si>
    <t>MH 11</t>
  </si>
  <si>
    <t>Dung sai lắp ghép và đo lường kỹ thuật</t>
  </si>
  <si>
    <t>MH 12</t>
  </si>
  <si>
    <t>Vẽ kỹ thuật</t>
  </si>
  <si>
    <t>MH 13</t>
  </si>
  <si>
    <t>An toàn lao động</t>
  </si>
  <si>
    <t>MĐ 14</t>
  </si>
  <si>
    <t>Thực hành nguội cơ bản</t>
  </si>
  <si>
    <t>MĐ 15</t>
  </si>
  <si>
    <t>Thực hành hàn cơ bản</t>
  </si>
  <si>
    <t>MH 16</t>
  </si>
  <si>
    <t>Công nghệ khí nén - thuỷ lực ứng dụng</t>
  </si>
  <si>
    <t>V</t>
  </si>
  <si>
    <t>MH 17</t>
  </si>
  <si>
    <t>Nhiệt kỹ thuật</t>
  </si>
  <si>
    <t>MH 18</t>
  </si>
  <si>
    <t>Vẽ AutoCAD</t>
  </si>
  <si>
    <t>MH 19</t>
  </si>
  <si>
    <t>Tổ chức quản lý sản xuất</t>
  </si>
  <si>
    <t>II.2</t>
  </si>
  <si>
    <t>Các môn học, mô đun chuyên môn nghề</t>
  </si>
  <si>
    <t>MĐ 20</t>
  </si>
  <si>
    <t>Kỹ thuật chung về ô tô</t>
  </si>
  <si>
    <t>MĐ 21</t>
  </si>
  <si>
    <t>Sửa chữa - bảo dưỡng cơ cấu trục khuỷu - thanh truyền</t>
  </si>
  <si>
    <t>MĐ 22</t>
  </si>
  <si>
    <t>Sửa chữa - bảo dưỡng cơ cấu phân phối khí</t>
  </si>
  <si>
    <t>MĐ 23</t>
  </si>
  <si>
    <t>Sửa chữa - BD hệ thống bôi trơn và làm mát</t>
  </si>
  <si>
    <t>MĐ 24</t>
  </si>
  <si>
    <t>Sửa chữa - bảo dưỡng hệ thống nhiên liệu động cơ xăng</t>
  </si>
  <si>
    <t>MĐ 25</t>
  </si>
  <si>
    <t>Sửa chữa - bảo dưỡng hệ thống nhiên liệu động cơ diesel</t>
  </si>
  <si>
    <t>MĐ 26</t>
  </si>
  <si>
    <t>Sửa chữa - bảo dưỡng hệ thống khởi động và đánh lửa</t>
  </si>
  <si>
    <t>MĐ 27</t>
  </si>
  <si>
    <t>Sửa chữa - bảo dưỡng trang bị điện ô tô</t>
  </si>
  <si>
    <t>MĐ 28</t>
  </si>
  <si>
    <t>Sửa chữa - bảo dưỡng hệ thống truyền động</t>
  </si>
  <si>
    <t>MĐ 29</t>
  </si>
  <si>
    <t>Sửa chữa - bảo dưỡng hệ thống di chuyển</t>
  </si>
  <si>
    <t>MĐ 30</t>
  </si>
  <si>
    <t>Sửa chữa - bảo dưỡng hệ thống lái</t>
  </si>
  <si>
    <t>MĐ 31</t>
  </si>
  <si>
    <t>Sửa chữa - bảo dưỡng hệ thống phanh</t>
  </si>
  <si>
    <t>MĐ 32</t>
  </si>
  <si>
    <t>Chẩn đoán ô tô</t>
  </si>
  <si>
    <t>VI</t>
  </si>
  <si>
    <t>MĐ 33</t>
  </si>
  <si>
    <t>Sửa chữa - BD hệ thống phun xăng điện tử</t>
  </si>
  <si>
    <t>MĐ 34</t>
  </si>
  <si>
    <t>Sửa chữa - BD bơm cao áp điều khiển bằng điện tử</t>
  </si>
  <si>
    <t>MĐ 35</t>
  </si>
  <si>
    <t>Công nghệ phục hồi chi tiết trong sửa chữa ô tô</t>
  </si>
  <si>
    <t>Tổng cộng</t>
  </si>
  <si>
    <t>Công nghệ Ôtô</t>
  </si>
  <si>
    <t>M· MH,</t>
  </si>
  <si>
    <t>M§</t>
  </si>
  <si>
    <t>Tªn m«n häc, m« ®un</t>
  </si>
  <si>
    <t>Thêi gian ®µo t¹o</t>
  </si>
  <si>
    <t>Thêi gian cña m«n häc, m« ®un (giê)</t>
  </si>
  <si>
    <t>N¨m häc</t>
  </si>
  <si>
    <t>Häc kú</t>
  </si>
  <si>
    <t>Tæng sè</t>
  </si>
  <si>
    <t>Trong ®ã</t>
  </si>
  <si>
    <t>Giê LT</t>
  </si>
  <si>
    <t>Giê TH</t>
  </si>
  <si>
    <t>C¸c m«n häc chung</t>
  </si>
  <si>
    <t>ChÝnh trÞ</t>
  </si>
  <si>
    <t>Ph¸p luËt</t>
  </si>
  <si>
    <t>Gi¸o dôc thÓ chÊt</t>
  </si>
  <si>
    <t>Gi¸o dôc quèc phßng</t>
  </si>
  <si>
    <t>Tin häc</t>
  </si>
  <si>
    <t>Ngo¹i ng÷</t>
  </si>
  <si>
    <t>ii</t>
  </si>
  <si>
    <r>
      <t>C¸c m«n häc, m« ®un ®µo t¹o nghÒ b¾t buéc</t>
    </r>
    <r>
      <rPr>
        <i/>
        <sz val="14"/>
        <color indexed="8"/>
        <rFont val=".VnTimeH"/>
        <family val="2"/>
      </rPr>
      <t xml:space="preserve"> </t>
    </r>
  </si>
  <si>
    <t>ii.1</t>
  </si>
  <si>
    <t>C¸c m«n häc, m« ®un kü thuËt</t>
  </si>
  <si>
    <t xml:space="preserve"> c¬ së</t>
  </si>
  <si>
    <t>An toµn lao ®éng</t>
  </si>
  <si>
    <t>M¹ch ®iÖn</t>
  </si>
  <si>
    <t>VÏ kü thuËt</t>
  </si>
  <si>
    <t>VÏ ®iÖn</t>
  </si>
  <si>
    <t>VËt liÖu ®iÖn</t>
  </si>
  <si>
    <t>KhÝ cô ®iÖn</t>
  </si>
  <si>
    <t>M§ 13</t>
  </si>
  <si>
    <t>§iÖn tö c¬ b¶n</t>
  </si>
  <si>
    <t>M§ 14</t>
  </si>
  <si>
    <t>Kü thuËt nguéi</t>
  </si>
  <si>
    <t>ii.2</t>
  </si>
  <si>
    <t>C¸c m«n häc, m« ®un chuyªn m«n nghÒ</t>
  </si>
  <si>
    <t>M§ 15</t>
  </si>
  <si>
    <t>ThiÕt bÞ ®iÖn gia dông</t>
  </si>
  <si>
    <t>M§ 16</t>
  </si>
  <si>
    <t>§o l­­êng ®iÖn</t>
  </si>
  <si>
    <t>M§ 17</t>
  </si>
  <si>
    <t>M¸y ®iÖn</t>
  </si>
  <si>
    <t>M§ 18</t>
  </si>
  <si>
    <t>Söa ch÷a vµ vËn hµnh m¸y ®iÖn</t>
  </si>
  <si>
    <t>1, 2</t>
  </si>
  <si>
    <t>II, I</t>
  </si>
  <si>
    <t>M§ 19</t>
  </si>
  <si>
    <t>Cung cÊp ®iÖn</t>
  </si>
  <si>
    <t>M§ 20</t>
  </si>
  <si>
    <t>Trang bÞ ®iÖn</t>
  </si>
  <si>
    <t>M§ 21</t>
  </si>
  <si>
    <t>Thùc hµnh trang bÞ ®iÖn</t>
  </si>
  <si>
    <t>M§ 22</t>
  </si>
  <si>
    <t>PLC c¬ b¶n</t>
  </si>
  <si>
    <t>M§ 23</t>
  </si>
  <si>
    <t>Thùc tËp tèt nghiÖp</t>
  </si>
  <si>
    <t>Tæng céng:</t>
  </si>
  <si>
    <t>Mã  MH, MĐ</t>
  </si>
  <si>
    <t>Tên môn học, mô đun</t>
  </si>
  <si>
    <t>Thời gian đào tạo</t>
  </si>
  <si>
    <t xml:space="preserve">Thời gian của môn học, </t>
  </si>
  <si>
    <t>mô đun (giờ)</t>
  </si>
  <si>
    <t>Năm học</t>
  </si>
  <si>
    <t>Học kỳ</t>
  </si>
  <si>
    <t>Tổng số</t>
  </si>
  <si>
    <t>Trong đó</t>
  </si>
  <si>
    <t>Giờ LT</t>
  </si>
  <si>
    <t>Giờ TH</t>
  </si>
  <si>
    <t>Các môn học chung</t>
  </si>
  <si>
    <t xml:space="preserve">Chính trị </t>
  </si>
  <si>
    <t xml:space="preserve">Pháp luật </t>
  </si>
  <si>
    <t xml:space="preserve">Giáo dục thể chất </t>
  </si>
  <si>
    <t xml:space="preserve">Giáo dục quốc phòng </t>
  </si>
  <si>
    <t xml:space="preserve">Tin học </t>
  </si>
  <si>
    <t xml:space="preserve">Ngoại ngữ </t>
  </si>
  <si>
    <t>Các môn học, mô đun kỹ thuật cơ sở</t>
  </si>
  <si>
    <t> 0</t>
  </si>
  <si>
    <t>Vật liệu điện</t>
  </si>
  <si>
    <t>Cơ kỹ  thuật</t>
  </si>
  <si>
    <t>Vẽ điện</t>
  </si>
  <si>
    <t>Kỹ thuật an toàn điện</t>
  </si>
  <si>
    <t>MĐ 13</t>
  </si>
  <si>
    <t>Đo lường điện và không điện</t>
  </si>
  <si>
    <t>Kỹ thuật điện tử cơ bản</t>
  </si>
  <si>
    <t>Khí cụ điện hạ thế</t>
  </si>
  <si>
    <t xml:space="preserve">II.2 </t>
  </si>
  <si>
    <t>Các môn học, mô đun chuyên môn nghề</t>
  </si>
  <si>
    <t>MĐ 16</t>
  </si>
  <si>
    <t>Mạch điện chiếu sáng cơ bản</t>
  </si>
  <si>
    <t>MĐ 17</t>
  </si>
  <si>
    <t xml:space="preserve">Hệ thống điện căn hộ đường ống PVC nổi </t>
  </si>
  <si>
    <t>MĐ 18</t>
  </si>
  <si>
    <t>Thiết bị nhiệt gia dụng</t>
  </si>
  <si>
    <t>MĐ 19</t>
  </si>
  <si>
    <t>Máy biến áp</t>
  </si>
  <si>
    <t>Động cơ điện xoay chiều KĐB ba pha</t>
  </si>
  <si>
    <t>Động cơ điện xoay chiều KĐB một pha</t>
  </si>
  <si>
    <t>Động cơ điện vạn năng</t>
  </si>
  <si>
    <t>Thiết bị lạnh gia dụng</t>
  </si>
  <si>
    <t>Máy phát điện xoay chiều đồng bộ một pha</t>
  </si>
  <si>
    <t>II. 3</t>
  </si>
  <si>
    <t>Các mô đun kỹ năng bổ trợ</t>
  </si>
  <si>
    <t>Nguội cơ bản</t>
  </si>
  <si>
    <t>Hàn điện cơ bản</t>
  </si>
  <si>
    <t>Động cơ xăng</t>
  </si>
  <si>
    <t xml:space="preserve"> 4 kỳ </t>
  </si>
  <si>
    <t xml:space="preserve">M· MH, M§ </t>
  </si>
  <si>
    <t>Giê</t>
  </si>
  <si>
    <t>lt</t>
  </si>
  <si>
    <t>th</t>
  </si>
  <si>
    <t>C¸c m«n häc, m« ®un ®µo t¹o nghÒ b¾t buéc</t>
  </si>
  <si>
    <t>C¸c m«n häc, m« ®un kü thuËt c¬ së</t>
  </si>
  <si>
    <t>§iÖn kü thuËt</t>
  </si>
  <si>
    <t>Linh kiÖn ®iÖn tö</t>
  </si>
  <si>
    <t>§o l­­êng ®iÖn tö</t>
  </si>
  <si>
    <t>M¹ch ®iÖn tö</t>
  </si>
  <si>
    <t>Vi m¹ch t­¬ng tù</t>
  </si>
  <si>
    <t>Kü thuËt xung – sè</t>
  </si>
  <si>
    <t>MH 14</t>
  </si>
  <si>
    <t>MH 15</t>
  </si>
  <si>
    <t>VÏ §iÖn</t>
  </si>
  <si>
    <t>Kü thuËt c¶m biÕn</t>
  </si>
  <si>
    <t xml:space="preserve">Trang bÞ ®iÖn </t>
  </si>
  <si>
    <t>§iÖn c¬ b¶n</t>
  </si>
  <si>
    <t>C¸c m«n häc, m« ®un chuyªn</t>
  </si>
  <si>
    <t>m«n nghÒ</t>
  </si>
  <si>
    <t>§iÖn tö c«ng suÊt</t>
  </si>
  <si>
    <t>Thùc tËp kü thuËt xung - sè</t>
  </si>
  <si>
    <t>Vi xö lý</t>
  </si>
  <si>
    <t>M§ 24</t>
  </si>
  <si>
    <t>PLC</t>
  </si>
  <si>
    <t>M§ 25</t>
  </si>
  <si>
    <t>4 </t>
  </si>
  <si>
    <t>Tæng céng</t>
  </si>
  <si>
    <t>Mã</t>
  </si>
  <si>
    <t>MH,</t>
  </si>
  <si>
    <t>Thời gian của môn học, mô đun (giờ)</t>
  </si>
  <si>
    <t>Pháp luật</t>
  </si>
  <si>
    <t>Các môn học, mô đun  kỹ thuật cơ sở</t>
  </si>
  <si>
    <t>Tín hiệu và phư­ơng thức truyền dẫn</t>
  </si>
  <si>
    <t>MĐ 09</t>
  </si>
  <si>
    <t>MĐ 10</t>
  </si>
  <si>
    <t>Vật liệu, linh kiện điện tử.</t>
  </si>
  <si>
    <t>MĐ 11</t>
  </si>
  <si>
    <t>Đo lường Điện- Điện tử</t>
  </si>
  <si>
    <t>MĐ 12</t>
  </si>
  <si>
    <t>Kỹ thuật mạch điện tử I</t>
  </si>
  <si>
    <t>Kỹ thuật mạch điện tử II</t>
  </si>
  <si>
    <t>Kỹ thuật số</t>
  </si>
  <si>
    <t>Các môn học, mô đun  chuyên môn nghề</t>
  </si>
  <si>
    <t>Điện cơ bản</t>
  </si>
  <si>
    <t>Vẽ mạch điện tử</t>
  </si>
  <si>
    <t>Hệ thống âm thanh</t>
  </si>
  <si>
    <t>Máy CASSETTE</t>
  </si>
  <si>
    <t>MĐ19</t>
  </si>
  <si>
    <t>Máy RADIO</t>
  </si>
  <si>
    <t>Máy CD/VCD</t>
  </si>
  <si>
    <t>Máy thu hình I</t>
  </si>
  <si>
    <t>Máy thu hình II</t>
  </si>
  <si>
    <t>MH, MĐ</t>
  </si>
  <si>
    <t>Tên  học, mô đun</t>
  </si>
  <si>
    <t xml:space="preserve">Các môn học chung </t>
  </si>
  <si>
    <t>MH01</t>
  </si>
  <si>
    <t>MH02</t>
  </si>
  <si>
    <t>MH03</t>
  </si>
  <si>
    <t>MH04</t>
  </si>
  <si>
    <t>MH05</t>
  </si>
  <si>
    <t>MH06</t>
  </si>
  <si>
    <t>Các môn học, mô-đun đào tạo nghề bắt buộc</t>
  </si>
  <si>
    <t>MH07</t>
  </si>
  <si>
    <t>Vẽ kỹ thuật cơ khí</t>
  </si>
  <si>
    <t>MH08</t>
  </si>
  <si>
    <t>MH09</t>
  </si>
  <si>
    <t xml:space="preserve">Vật liệu cơ khí </t>
  </si>
  <si>
    <t>MH10</t>
  </si>
  <si>
    <t>Cơ kỹ thuật</t>
  </si>
  <si>
    <t>MH11</t>
  </si>
  <si>
    <t>Kỹ thuật điện - Điện tử công nghiệp</t>
  </si>
  <si>
    <t>MH12</t>
  </si>
  <si>
    <t>Kỹ thuật An toàn và Bảo hộ lao động</t>
  </si>
  <si>
    <t>MĐ13</t>
  </si>
  <si>
    <t>Chế tạo phôi hàn</t>
  </si>
  <si>
    <t>MĐ14</t>
  </si>
  <si>
    <t>Gá lắp kết cấu hàn</t>
  </si>
  <si>
    <t>MĐ15</t>
  </si>
  <si>
    <t>MĐ16</t>
  </si>
  <si>
    <t>Hàn điện nâng cao</t>
  </si>
  <si>
    <t>MĐ17</t>
  </si>
  <si>
    <t>Hàn khí</t>
  </si>
  <si>
    <t>MĐ18</t>
  </si>
  <si>
    <t>MIG, MAG cơ bản</t>
  </si>
  <si>
    <t>MIG, MAG nâng cao</t>
  </si>
  <si>
    <t>MĐ20</t>
  </si>
  <si>
    <t>Hàn TIG</t>
  </si>
  <si>
    <t>MĐ21</t>
  </si>
  <si>
    <t>Hàn vảy</t>
  </si>
  <si>
    <t>MĐ22</t>
  </si>
  <si>
    <t xml:space="preserve">Hàn thép các  bon trung bình, thép các bon cao </t>
  </si>
  <si>
    <t>MĐ23</t>
  </si>
  <si>
    <t>Hàn ống</t>
  </si>
  <si>
    <t>MĐ24</t>
  </si>
  <si>
    <t>Hàn đắp</t>
  </si>
  <si>
    <t>MĐ25</t>
  </si>
  <si>
    <t>Thực tập sản xuất</t>
  </si>
  <si>
    <t>M· MH, M§</t>
  </si>
  <si>
    <t>Thêi gian cña m«n häc, m« ®un (h)</t>
  </si>
  <si>
    <t>Lý thuyÕt</t>
  </si>
  <si>
    <t>Thùc hµnh</t>
  </si>
  <si>
    <t>C¸c m«n häc chung*</t>
  </si>
  <si>
    <t>C¸c m«n häc, m« ®un ®µo t¹o nghÒ b¾t buéc.</t>
  </si>
  <si>
    <t>Kü thuËt ®iÖn</t>
  </si>
  <si>
    <t>Kü thuËt an toµn vµ B¶o hé lao ®éng</t>
  </si>
  <si>
    <t>C¸c m«n häc, m« ®un  chuyªn m«n nghÒ:</t>
  </si>
  <si>
    <t>1+2</t>
  </si>
  <si>
    <t>§iÖn tö c«ng nghiÖp</t>
  </si>
  <si>
    <t>N©ng chuyÓn thiÕt bÞ</t>
  </si>
  <si>
    <t>§o l­êng thÝ nghiÖm ®iÖn</t>
  </si>
  <si>
    <t>L¾p ®Æt hÖ thèng chiÕu s¸ng</t>
  </si>
  <si>
    <t>L¾p ®Æt ®­êng d©y truyÒn t¶i</t>
  </si>
  <si>
    <t>L¾p ®Æt hÖ thèng thiÕt bÞ ®iÒu khiÓn c«ng nghiÖp</t>
  </si>
  <si>
    <t>L¾p ®Æt thiÕt bÞ ph©n phèi</t>
  </si>
  <si>
    <t>VËn hµnh hÖ thèng cung cÊp ®iÖn</t>
  </si>
  <si>
    <t>L¾p ®Æt hÖ thèng ch«ng sÐt, tiÕp ®Þa</t>
  </si>
  <si>
    <t>L¾p ®Æt hÖ thèng tù ®éng c¶nh b¸o</t>
  </si>
  <si>
    <t>L¾p ®Æt hÖ thèng thiÕt bÞ ®iÒu khiÓn tù ®éng</t>
  </si>
  <si>
    <t>Thùc tËp s¶n xuÊt.</t>
  </si>
  <si>
    <t>KT lắp đặt điện và điều khiển trong công nghiệp</t>
  </si>
  <si>
    <t>Tªn m«n häc, m«®un</t>
  </si>
  <si>
    <t>Thêi gian  ®µo t¹o</t>
  </si>
  <si>
    <t>Thêi gian cña                   m«n häc, m«®un (Giê)</t>
  </si>
  <si>
    <t>I.</t>
  </si>
  <si>
    <t xml:space="preserve"> C¸c m«n häc chung</t>
  </si>
  <si>
    <t>Ngo¹i ng÷ (Anh v¨n)</t>
  </si>
  <si>
    <t>1,2</t>
  </si>
  <si>
    <t>II.</t>
  </si>
  <si>
    <t>C¸c m«n häc vµ m«®un ®µo t¹o nghÒ b¾t buéc</t>
  </si>
  <si>
    <t>C¸c m«n häc, m«®un kü thuËt c¬ së</t>
  </si>
  <si>
    <t>C¬ kü thuËt</t>
  </si>
  <si>
    <t>C¬ së kü thuËt ®iÖn</t>
  </si>
  <si>
    <t>VËt liÖu ®iÖn l¹nh</t>
  </si>
  <si>
    <t>C¬ së kü thuËt NhiÖt - L¹nh vµ ®iÒu hoµ kh«ng khÝ</t>
  </si>
  <si>
    <t>An toµn lao ®éng §iÖn - L¹nh</t>
  </si>
  <si>
    <t>Kü thuËt ®iÖn tö</t>
  </si>
  <si>
    <t>Trang bÞ ®iªn</t>
  </si>
  <si>
    <t>Thùc tËp Nguéi</t>
  </si>
  <si>
    <t>Thùc tËp Hµn</t>
  </si>
  <si>
    <t>Thùc tËp Gß</t>
  </si>
  <si>
    <t>C¸c m«n häc, m«®un chuyªn m«n nghÒ</t>
  </si>
  <si>
    <t>§o l­êng §iÖn - L¹nh</t>
  </si>
  <si>
    <t>L¹nh c¬ b¶n</t>
  </si>
  <si>
    <t>2,3</t>
  </si>
  <si>
    <t xml:space="preserve">HÖ thèng m¸y l¹nh d©n dông </t>
  </si>
  <si>
    <t>HÖ thèng m¸y l¹nh c«ng nghiÖp</t>
  </si>
  <si>
    <t>HÖ thãng ®iÒu hoµ kh«ng khÝ côc bé</t>
  </si>
  <si>
    <t>HÖ thèng ®iÒu hoµ kh«ng khÝ trung t©m</t>
  </si>
  <si>
    <t>3,4</t>
  </si>
  <si>
    <t>Thùc tËp s¶n xuÊt</t>
  </si>
  <si>
    <t>Céng sè giê ®µo t¹o nghÒ</t>
  </si>
  <si>
    <t>Điện lạnh</t>
  </si>
  <si>
    <t>M· m«n MH,M§</t>
  </si>
  <si>
    <t>Thêi gian cña tõng m«n häc, m« ®un (giê)</t>
  </si>
  <si>
    <t>Anh v¨n</t>
  </si>
  <si>
    <t>C¸c m«n häc m« ®un ®µo t¹o nghÒ b¾t buéc</t>
  </si>
  <si>
    <t>VÏ mü thuËt</t>
  </si>
  <si>
    <t>VËt liÖu may</t>
  </si>
  <si>
    <t>Mü thuËt trang phôc</t>
  </si>
  <si>
    <t>Nh©n tr¾c häc</t>
  </si>
  <si>
    <t>C¬ së thiÕt kÕ trang phôc</t>
  </si>
  <si>
    <t>MH13</t>
  </si>
  <si>
    <t>MH14</t>
  </si>
  <si>
    <t>ThiÕt bÞ may</t>
  </si>
  <si>
    <t>MH15</t>
  </si>
  <si>
    <t>MH16</t>
  </si>
  <si>
    <t>Anh v¨n chuyªn ngµnh</t>
  </si>
  <si>
    <t>M§17</t>
  </si>
  <si>
    <t>ThiÕt kÕ  ¸o s¬ mi, quÇn ©u, v¸y</t>
  </si>
  <si>
    <t>M§18</t>
  </si>
  <si>
    <t>ThiÕt kÕ ¸o Jacket, Veston n÷ 1 líp</t>
  </si>
  <si>
    <t>M§19</t>
  </si>
  <si>
    <t>S¸ng t¸c mÉu</t>
  </si>
  <si>
    <t>M§20</t>
  </si>
  <si>
    <t>May ¸o s¬ mi, quÇn ©u, v¸y</t>
  </si>
  <si>
    <t>M§21</t>
  </si>
  <si>
    <t>May ¸o Jacket, Veston n÷ 1 líp</t>
  </si>
  <si>
    <t>M§22</t>
  </si>
  <si>
    <t>ThiÕt kÕ mÉu c«ng nghiÖp</t>
  </si>
  <si>
    <t>M§23</t>
  </si>
  <si>
    <t>ThiÕt kÕ thêi trang  ¸o s¬ mi, quÇn ©u, v¸y</t>
  </si>
  <si>
    <t>M§24</t>
  </si>
  <si>
    <t>ThiÕt kÕ thêi trang ¸o JackÐt, Veston n÷ 1 líp</t>
  </si>
  <si>
    <t>M§25</t>
  </si>
  <si>
    <t>May</t>
  </si>
  <si>
    <t xml:space="preserve">Đàng Năng Hiếu </t>
  </si>
  <si>
    <t>Đàng Thế Thái</t>
  </si>
  <si>
    <t>Báo Thành Hôn</t>
  </si>
  <si>
    <t>Thiên Khương Tùng</t>
  </si>
  <si>
    <t>Phạm Thị Soa</t>
  </si>
  <si>
    <t>Lê Quốc Duy</t>
  </si>
  <si>
    <t>Nguyễn Phúc Anh</t>
  </si>
  <si>
    <t>Nguyễn Minh Kỳ</t>
  </si>
  <si>
    <t>Thuận</t>
  </si>
  <si>
    <t>(Kiến thức, kỹ năng tự chọn)</t>
  </si>
  <si>
    <t>Gia công trên máy phay CNC</t>
  </si>
  <si>
    <t>Mài định hình</t>
  </si>
  <si>
    <t>Doa lỗ trên máy doa vạn năng</t>
  </si>
  <si>
    <t>MĐ 36</t>
  </si>
  <si>
    <t>Nâng cao hiệu quả công việc</t>
  </si>
  <si>
    <t>Mã MH,</t>
  </si>
  <si>
    <t xml:space="preserve">Tên môn học, mô đun </t>
  </si>
  <si>
    <t xml:space="preserve">Thời gian </t>
  </si>
  <si>
    <t>đào tạo</t>
  </si>
  <si>
    <t>Thời gian của môn học,</t>
  </si>
  <si>
    <t>Thực hành mạch điện cơ bản</t>
  </si>
  <si>
    <t>Sửa chữa - bảo dưỡng mô tô - xe máy</t>
  </si>
  <si>
    <t>Nâng cao hiệu quả công việc sửa chữa ô tô</t>
  </si>
  <si>
    <t>Kiểm tra và sửa chữa PAN ô tô</t>
  </si>
  <si>
    <t>Kỹ thuật kiểm định ô tô</t>
  </si>
  <si>
    <t>Tổng cộng:</t>
  </si>
  <si>
    <t>CN Ôtô</t>
  </si>
  <si>
    <t>(KiÕn thøc, kü n¨ng tù chän)</t>
  </si>
  <si>
    <t>Kü thuËt l¾p ®Æt ®iÖn</t>
  </si>
  <si>
    <t>Chuyªn ®Ò §iÒu khiÓn lËp tr×nh cë nhá</t>
  </si>
  <si>
    <t>M§26</t>
  </si>
  <si>
    <t>§iÖn tö øng dông</t>
  </si>
  <si>
    <t>M§27</t>
  </si>
  <si>
    <t>Kü thuËt sè</t>
  </si>
  <si>
    <t>M§28</t>
  </si>
  <si>
    <t>Kü thuËt l¹nh</t>
  </si>
  <si>
    <t>M§29</t>
  </si>
  <si>
    <t>§iÒu khiÓn ®iÖn khi nÐn</t>
  </si>
  <si>
    <t>M§30</t>
  </si>
  <si>
    <t>Kü thuËt quÊn d©y</t>
  </si>
  <si>
    <t>M§31</t>
  </si>
  <si>
    <t>QuÊn d©y m¸y ®iÖn (n©ng cao)</t>
  </si>
  <si>
    <t>Tæng sè:</t>
  </si>
  <si>
    <t>Ống luồn dây dẫn điện</t>
  </si>
  <si>
    <t>Hệ thống điện cho 1 căn hộ đường ống ngầm tráng PVC</t>
  </si>
  <si>
    <t>Mạch điện dân dụng tự động điều khiển và bảo vệ</t>
  </si>
  <si>
    <t>Dây không bảo vệ và hệ thống chống sét cho căn hộ</t>
  </si>
  <si>
    <t>Nâng cao hiệu quả công tác</t>
  </si>
  <si>
    <t>M§ 26</t>
  </si>
  <si>
    <t>Kü thuËt truyÒn thanh</t>
  </si>
  <si>
    <t>M§ 27</t>
  </si>
  <si>
    <t>Kü thuËt truyÒn h×nh</t>
  </si>
  <si>
    <t>M§ 28</t>
  </si>
  <si>
    <t>R« bèt c«ng nghiÖp</t>
  </si>
  <si>
    <t>Tên môn học, mô đun (Kiến thức, kỹ năng tự chọn)</t>
  </si>
  <si>
    <t xml:space="preserve">Học kỳ </t>
  </si>
  <si>
    <t>A</t>
  </si>
  <si>
    <t>Nhóm 1: Điện tử dân dụng</t>
  </si>
  <si>
    <t>MH 23</t>
  </si>
  <si>
    <t>Cảm biến</t>
  </si>
  <si>
    <t xml:space="preserve">MĐ 24 </t>
  </si>
  <si>
    <t>Điện tử ứng dụng trong tự động điều khiển</t>
  </si>
  <si>
    <t>Đầu thu truyền hình kỹ thuật số mặt đất</t>
  </si>
  <si>
    <t>B</t>
  </si>
  <si>
    <t>Nhóm 2:Kỹ thuật Điện-điện tử</t>
  </si>
  <si>
    <t>Kỹ thuật Vi điều khiển</t>
  </si>
  <si>
    <t xml:space="preserve">Các thiết bị điện dân dụng </t>
  </si>
  <si>
    <t>ĐĐiện tử công suất</t>
  </si>
  <si>
    <t>ĐT D</t>
  </si>
  <si>
    <t>Tên  học, mô đun (kiến thức, kỹ năng tự chọn)</t>
  </si>
  <si>
    <t>MĐ26</t>
  </si>
  <si>
    <t>Hàn tiếp xúc  (hàn điện trở)</t>
  </si>
  <si>
    <t>MĐ27</t>
  </si>
  <si>
    <t>Hàn kim loại và hợp kim màu</t>
  </si>
  <si>
    <t>MĐ28</t>
  </si>
  <si>
    <t xml:space="preserve">Các phương pháp hàn khác </t>
  </si>
  <si>
    <t>( hàn điện tử, siêu âm, laser, ma sát, nổ)</t>
  </si>
  <si>
    <t>MĐ29</t>
  </si>
  <si>
    <t>Hàn bình chứa thông dụng</t>
  </si>
  <si>
    <t>MĐ30</t>
  </si>
  <si>
    <t>Hàn gang</t>
  </si>
  <si>
    <t>MĐ31</t>
  </si>
  <si>
    <t>Hàn thép hợp kim</t>
  </si>
  <si>
    <t>MĐ32</t>
  </si>
  <si>
    <t>Hàn tự động dưới lớp thuốc</t>
  </si>
  <si>
    <t>MĐ33</t>
  </si>
  <si>
    <t>M· MH,M§</t>
  </si>
  <si>
    <t xml:space="preserve">Tªn m« häc, m« ®un </t>
  </si>
  <si>
    <t>Thêi gian cña m« ®un (giê)</t>
  </si>
  <si>
    <t>L¾p ®Æt ®iÖn thang m¸y</t>
  </si>
  <si>
    <t>L¾p ®Æt diÖn cho läc bui tÜnh ®iÖn</t>
  </si>
  <si>
    <t>§iÒu chØnh tèc ®é m¸y ®iÖn</t>
  </si>
  <si>
    <t>L¾p ®Æt nguån ®iÖn mét chiÒu</t>
  </si>
  <si>
    <t>L¾p ®Æt m¸y ph¸t ®iÖn</t>
  </si>
  <si>
    <t>M§ 29</t>
  </si>
  <si>
    <t>L¾p ®Æt ®éng c¬ cao ¸p</t>
  </si>
  <si>
    <t>M§ 30</t>
  </si>
  <si>
    <t>Söa ch÷a vµ b¶o d­ìng m¸y ®iÖn</t>
  </si>
  <si>
    <t>KT LĐĐ</t>
  </si>
  <si>
    <t>Thêi gian      ®µo t¹o</t>
  </si>
  <si>
    <t>Thêi gian cña         m«n häc, m«®un (Giê)</t>
  </si>
  <si>
    <t>MH 26</t>
  </si>
  <si>
    <t>C¬ së thuû khÝ vµ m¸y thuû khÝ</t>
  </si>
  <si>
    <t>MH 27</t>
  </si>
  <si>
    <t>Kü thuËt vi xö lý</t>
  </si>
  <si>
    <t>MH 30</t>
  </si>
  <si>
    <t>C«ng nghÖ lµm l¹nh míi</t>
  </si>
  <si>
    <t>MH 31</t>
  </si>
  <si>
    <t>C«ng nghÖ ®iÒu hoµ kh«ng khÝ míi</t>
  </si>
  <si>
    <t>MH 32</t>
  </si>
  <si>
    <t>Chuyªn ®Ò m¸y l¹nh vµ ®iÒu hoµ kh«ng khÝ míi</t>
  </si>
  <si>
    <t>KT ML-ĐHKK</t>
  </si>
  <si>
    <t>Tªn m«n häc, m« ®un (KiÕn thøc, kü n¨ng tù chän)</t>
  </si>
  <si>
    <t>Thêi gian cña m« ®un/m«n häc (giê)</t>
  </si>
  <si>
    <t>Mh26</t>
  </si>
  <si>
    <t>Marketing</t>
  </si>
  <si>
    <t>Mh27</t>
  </si>
  <si>
    <t>Qu¶n lý chÊt l­­îng s¶n phÈm</t>
  </si>
  <si>
    <t>C«ng nghÖ tr¶i v¶i vµ c¾t b¸n thµnh phÈm</t>
  </si>
  <si>
    <t xml:space="preserve">C«ng nghÖ lµ s¶n phÈm  </t>
  </si>
  <si>
    <t>C«ng nghÖ tÈy, giÆt, ®ãng gãi s¶n phÈm</t>
  </si>
  <si>
    <t>Gi¸c s¬ ®å trªn m¸y tÝnh</t>
  </si>
  <si>
    <t>M§32</t>
  </si>
  <si>
    <t>ThiÕt kÕ thêi trang trang phôc trÎ em</t>
  </si>
  <si>
    <t>M§33</t>
  </si>
  <si>
    <t>ThiÕt kÕ thêi trang c«ng së</t>
  </si>
  <si>
    <t>May và TKTT</t>
  </si>
  <si>
    <t>1. 990</t>
  </si>
  <si>
    <t>1. 390</t>
  </si>
  <si>
    <t>Dung sai lắp ghép và đo lường</t>
  </si>
  <si>
    <t>Vẽ kỹ thuật 1</t>
  </si>
  <si>
    <t>Vẽ kỹ thuật 2 (Acad)</t>
  </si>
  <si>
    <t>1. 690</t>
  </si>
  <si>
    <t>Kỹ thuật an toàn và bảo hộ lao động</t>
  </si>
  <si>
    <t>Nhập nghề Cắt gọt kim loại</t>
  </si>
  <si>
    <t>Gia công nguội cơ bản</t>
  </si>
  <si>
    <t xml:space="preserve">Tiện cơ bản.  </t>
  </si>
  <si>
    <t>Tiện trục dài không dùng giá đỡ</t>
  </si>
  <si>
    <t>Tiện kết hợp</t>
  </si>
  <si>
    <t>Tiện lỗ</t>
  </si>
  <si>
    <t>Tiện côn</t>
  </si>
  <si>
    <t>Tiện ren tam giác</t>
  </si>
  <si>
    <t>Tiện ren truyền động</t>
  </si>
  <si>
    <t>Tiện định hình</t>
  </si>
  <si>
    <t>Tiện chi tiết có gá lắp phức tạp</t>
  </si>
  <si>
    <t>Gia công trên máy tiện CNC</t>
  </si>
  <si>
    <t>Bào mặt phẳng</t>
  </si>
  <si>
    <t>Bào rãnh, bào góc</t>
  </si>
  <si>
    <t>Phay mặt phẳng</t>
  </si>
  <si>
    <t>Phay rãnh, phay góc</t>
  </si>
  <si>
    <t>Phay bánh răng, thanh răng</t>
  </si>
  <si>
    <t>Gia công trên máy mài phẳng</t>
  </si>
  <si>
    <t>Gia công trên máy mài tròn</t>
  </si>
  <si>
    <r>
      <t xml:space="preserve">1. </t>
    </r>
    <r>
      <rPr>
        <b/>
        <sz val="14"/>
        <color indexed="8"/>
        <rFont val="Times New Roman"/>
        <family val="1"/>
      </rPr>
      <t>390</t>
    </r>
  </si>
  <si>
    <t xml:space="preserve">* Buổi sáng học từ 7h00  đến 11h00;  giải lao 15' sau giờ thứ 2; * Buổi chiều học từ 13h 00' đến 17h00'; giải lao 15'  sau giờ thứ 2;                    </t>
  </si>
  <si>
    <t>Từ 19/10/2009</t>
  </si>
  <si>
    <t>Vũ Quang Dũng</t>
  </si>
  <si>
    <t>Nguyễn Xuân</t>
  </si>
  <si>
    <t>Huỳnh Tấn Phát</t>
  </si>
  <si>
    <t>Kế toán doanh nghiệp A</t>
  </si>
  <si>
    <t>Kế toán doanh nghiệp B</t>
  </si>
  <si>
    <t>Bùi Văn Minh</t>
  </si>
  <si>
    <t>Lê Thị Kim Uyển</t>
  </si>
  <si>
    <t>Trần Thị Hồng</t>
  </si>
  <si>
    <t xml:space="preserve">Lý </t>
  </si>
  <si>
    <t>Hóa</t>
  </si>
  <si>
    <t>Số tiết/năm</t>
  </si>
  <si>
    <t>Số buổi/tuần</t>
  </si>
  <si>
    <t>số tiết theo
 TKB HK1</t>
  </si>
  <si>
    <t>số tiết theo
 TKB HK2</t>
  </si>
  <si>
    <t>số tiết theo 
TKB Cả năm</t>
  </si>
  <si>
    <t>Số tiết 
tuần(HK 2)</t>
  </si>
  <si>
    <t>Số tiết 
tuần(HK 1)</t>
  </si>
  <si>
    <t>Số tiết 
tuần(cả năm)</t>
  </si>
  <si>
    <t>HK 2
(tuần)</t>
  </si>
  <si>
    <t>HK 1
(tuần)</t>
  </si>
  <si>
    <t>TKB-TĐ</t>
  </si>
  <si>
    <t>số buổi</t>
  </si>
  <si>
    <t>số tuần bổ sung</t>
  </si>
  <si>
    <t>CHÚ THÍCH:</t>
  </si>
  <si>
    <t>Phụng</t>
  </si>
  <si>
    <t>Xưởng</t>
  </si>
  <si>
    <t>SHL( Kỳ )</t>
  </si>
  <si>
    <t>DUYỆT</t>
  </si>
  <si>
    <t>phòng, khoa  (A4 )</t>
  </si>
  <si>
    <t>Đông</t>
  </si>
  <si>
    <t>- Niêm yết bảng thông báo(A3);</t>
  </si>
  <si>
    <t>Vui</t>
  </si>
  <si>
    <t>X Ôtô</t>
  </si>
  <si>
    <t xml:space="preserve">* Buổi  sáng học từ 7h00  đến 11h00;  Giải lao 15' sau giờ thứ 2; * Buổi  chiều học từ 13h00' đến 17h00'; Giải lao 15' sau giờ thứ 2;                            </t>
  </si>
  <si>
    <t xml:space="preserve">CHÚ THÍCH: </t>
  </si>
  <si>
    <t xml:space="preserve">* Buổi sáng học từ 7h00  đến 11h00;  giải lao 15' sau giờ thứ 2; * Buổi chiều học từ 13h 00' đến 17h00'; giải lao 15' sau giờ thứ 2;                    </t>
  </si>
  <si>
    <t>Hưng</t>
  </si>
  <si>
    <t>X. Ôtô</t>
  </si>
  <si>
    <t>Tuấn</t>
  </si>
  <si>
    <t>T. Sơn</t>
  </si>
  <si>
    <t>CKT</t>
  </si>
  <si>
    <t>ĐCNC</t>
  </si>
  <si>
    <t>Ninh</t>
  </si>
  <si>
    <t>X. ĐLB</t>
  </si>
  <si>
    <t>X. ĐLA</t>
  </si>
  <si>
    <t>X. ĐTDD</t>
  </si>
  <si>
    <t>X. May</t>
  </si>
  <si>
    <t>MAQV</t>
  </si>
  <si>
    <t>H. Vân</t>
  </si>
  <si>
    <t>X. ĐDD</t>
  </si>
  <si>
    <t>Đ. Hưng</t>
  </si>
  <si>
    <t>Nhung</t>
  </si>
  <si>
    <t>N. Sơn</t>
  </si>
  <si>
    <r>
      <t>SH</t>
    </r>
    <r>
      <rPr>
        <sz val="10"/>
        <color indexed="8"/>
        <rFont val="Times New Roman"/>
        <family val="1"/>
      </rPr>
      <t>L(Năng)</t>
    </r>
  </si>
  <si>
    <r>
      <t>SH</t>
    </r>
    <r>
      <rPr>
        <sz val="10"/>
        <color indexed="8"/>
        <rFont val="Times New Roman"/>
        <family val="1"/>
      </rPr>
      <t>L(H. Vân)</t>
    </r>
  </si>
  <si>
    <r>
      <t>SH</t>
    </r>
    <r>
      <rPr>
        <sz val="10"/>
        <color indexed="8"/>
        <rFont val="Times New Roman"/>
        <family val="1"/>
      </rPr>
      <t>L(Q. Dũng)</t>
    </r>
  </si>
  <si>
    <r>
      <t>SH</t>
    </r>
    <r>
      <rPr>
        <sz val="10"/>
        <color indexed="8"/>
        <rFont val="Times New Roman"/>
        <family val="1"/>
      </rPr>
      <t>L(Soa)</t>
    </r>
  </si>
  <si>
    <t>SHL( Hùng )</t>
  </si>
  <si>
    <t>SHL( Ninh )</t>
  </si>
  <si>
    <t>ĐCN A</t>
  </si>
  <si>
    <t>ĐCNA</t>
  </si>
  <si>
    <r>
      <t>SH</t>
    </r>
    <r>
      <rPr>
        <sz val="10"/>
        <color indexed="8"/>
        <rFont val="Times New Roman"/>
        <family val="1"/>
      </rPr>
      <t>L(Hoài)</t>
    </r>
  </si>
  <si>
    <t>Hoài</t>
  </si>
  <si>
    <t>Tú</t>
  </si>
  <si>
    <t>P. Tin học</t>
  </si>
  <si>
    <t>Nhân</t>
  </si>
  <si>
    <t>Nam</t>
  </si>
  <si>
    <t>Thu</t>
  </si>
  <si>
    <t>Kiều</t>
  </si>
  <si>
    <t>Cường</t>
  </si>
  <si>
    <t>Phượng</t>
  </si>
  <si>
    <t>Anh</t>
  </si>
  <si>
    <t>H óa</t>
  </si>
  <si>
    <t>SHL: Tú</t>
  </si>
  <si>
    <t>SHL: Thuận</t>
  </si>
  <si>
    <t>SHL: Thịnh</t>
  </si>
  <si>
    <t>SHL: Uyên</t>
  </si>
  <si>
    <t>SHL: Tuấn</t>
  </si>
  <si>
    <t>Hội Trường</t>
  </si>
  <si>
    <t>SHL( Hậu )</t>
  </si>
  <si>
    <t>SHL( Hôn )</t>
  </si>
  <si>
    <t>SHL( Hưng )</t>
  </si>
  <si>
    <t>SHL( Minh)</t>
  </si>
  <si>
    <t>H.Anh</t>
  </si>
  <si>
    <t xml:space="preserve">                </t>
  </si>
  <si>
    <t>Uyên</t>
  </si>
  <si>
    <t>Dương</t>
  </si>
  <si>
    <t>Hồng</t>
  </si>
  <si>
    <t>Võng</t>
  </si>
  <si>
    <t>NGUƯỜI LẬP</t>
  </si>
  <si>
    <t>MAY TT(5)</t>
  </si>
  <si>
    <t>ĐCN A (17)</t>
  </si>
  <si>
    <t xml:space="preserve">   ĐTỬ DD(9)</t>
  </si>
  <si>
    <t>Đ.LẠNH (19)</t>
  </si>
  <si>
    <t>HÀN (15)</t>
  </si>
  <si>
    <t>MAY TT(32)</t>
  </si>
  <si>
    <t>XÂY DỰNG(45)</t>
  </si>
  <si>
    <t>TT</t>
  </si>
  <si>
    <t>A 8</t>
  </si>
  <si>
    <t>SHL( Nguyên)</t>
  </si>
  <si>
    <t>SHL:Dương</t>
  </si>
  <si>
    <t>KTCT</t>
  </si>
  <si>
    <t>SHL Nhung</t>
  </si>
  <si>
    <t>A 5</t>
  </si>
  <si>
    <t>Tin Học VP</t>
  </si>
  <si>
    <t>Thưởng</t>
  </si>
  <si>
    <t>Q. Dũng</t>
  </si>
  <si>
    <t>SHL(Hoàng )</t>
  </si>
  <si>
    <t>ĐKN</t>
  </si>
  <si>
    <t>ĐCN B</t>
  </si>
  <si>
    <t>THTBĐ</t>
  </si>
  <si>
    <t>P. Tin học B</t>
  </si>
  <si>
    <t>X. Nguội</t>
  </si>
  <si>
    <t xml:space="preserve">Toán </t>
  </si>
  <si>
    <t xml:space="preserve">SHL:H. Minh </t>
  </si>
  <si>
    <t>A 7</t>
  </si>
  <si>
    <t>A 9</t>
  </si>
  <si>
    <t>A 10</t>
  </si>
  <si>
    <t>A 12</t>
  </si>
  <si>
    <t>A 6</t>
  </si>
  <si>
    <t>Nguội (N2)</t>
  </si>
  <si>
    <t>Quyền</t>
  </si>
  <si>
    <t>Phan Rang, ngày       tháng      năm 2011</t>
  </si>
  <si>
    <t>P.Tin học B</t>
  </si>
  <si>
    <t>A 1</t>
  </si>
  <si>
    <t>ĐCN B (14)</t>
  </si>
  <si>
    <t>XÂY DỰNG(56)</t>
  </si>
  <si>
    <t>KẾ TOÁN B(48)</t>
  </si>
  <si>
    <t>ĐCN(30)</t>
  </si>
  <si>
    <t xml:space="preserve">    ĐTỬ DD(17)</t>
  </si>
  <si>
    <t xml:space="preserve"> CN ÔTÔ(41)</t>
  </si>
  <si>
    <t>ML&amp;ĐHKK(18)</t>
  </si>
  <si>
    <t xml:space="preserve"> CN ÔTÔ(15)</t>
  </si>
  <si>
    <t>KTDN B(52)</t>
  </si>
  <si>
    <t>MAY TT(17)</t>
  </si>
  <si>
    <t xml:space="preserve"> CN ÔTÔ(44)</t>
  </si>
  <si>
    <t>ĐCB</t>
  </si>
  <si>
    <t>CS KTĐ</t>
  </si>
  <si>
    <t>T.Sơn</t>
  </si>
  <si>
    <t>SHL(Thái )</t>
  </si>
  <si>
    <t>A 11</t>
  </si>
  <si>
    <t>HT KĐ-ĐL</t>
  </si>
  <si>
    <t>Kiên</t>
  </si>
  <si>
    <t>Máy TH 1</t>
  </si>
  <si>
    <t>X ĐTDD</t>
  </si>
  <si>
    <t>Mạch điện tử</t>
  </si>
  <si>
    <t>HT Tr động</t>
  </si>
  <si>
    <t>A 4</t>
  </si>
  <si>
    <t>Tài chính TD</t>
  </si>
  <si>
    <t>A 2</t>
  </si>
  <si>
    <t>ATLĐ</t>
  </si>
  <si>
    <t>Thịnh</t>
  </si>
  <si>
    <t>TBĐ</t>
  </si>
  <si>
    <t>T.Tùng</t>
  </si>
  <si>
    <t>Q.Hưng</t>
  </si>
  <si>
    <r>
      <t>SH</t>
    </r>
    <r>
      <rPr>
        <sz val="10"/>
        <color indexed="8"/>
        <rFont val="Times New Roman"/>
        <family val="1"/>
      </rPr>
      <t>L(Đ.Hưng)</t>
    </r>
  </si>
  <si>
    <t>P. Tin học A</t>
  </si>
  <si>
    <t>T. Tùng</t>
  </si>
  <si>
    <t>ĐHCB</t>
  </si>
  <si>
    <t>KTMĐT 2</t>
  </si>
  <si>
    <t>X .ĐTCN</t>
  </si>
  <si>
    <t>STM</t>
  </si>
  <si>
    <t>Hảo</t>
  </si>
  <si>
    <t>- Ban TTND( Đ/cQuyền), Tổ Bảo vệ, gữi xe (A4);</t>
  </si>
  <si>
    <t>THỰC TẬP SẢN XUẤT</t>
  </si>
  <si>
    <t>Hậu</t>
  </si>
  <si>
    <t>KẾ TOÁN A(45)</t>
  </si>
  <si>
    <t>KT quấn dây</t>
  </si>
  <si>
    <t>ĐTCB</t>
  </si>
  <si>
    <t>- Ban TTND( Đ/c Quyền), Tổ Bảo vệ, giữ xe (A4);</t>
  </si>
  <si>
    <t>- Ban TTND( Đ/cQuyền), Tổ Bảo vệ, giữ xe (A4);</t>
  </si>
  <si>
    <t>Lụa</t>
  </si>
  <si>
    <t>SHL Xuân</t>
  </si>
  <si>
    <t>VKT</t>
  </si>
  <si>
    <t>Chắc</t>
  </si>
  <si>
    <t>LT(c)</t>
  </si>
  <si>
    <t>Nghĩa</t>
  </si>
  <si>
    <t>KTDN</t>
  </si>
  <si>
    <t>Hoàng</t>
  </si>
  <si>
    <t>VMĐT</t>
  </si>
  <si>
    <t>Nguyễn Đình Phong</t>
  </si>
  <si>
    <t>- Phòng Đào Tạo 3 bảng</t>
  </si>
  <si>
    <t>*Chào cờ vào tiết thứ nhất buổi sáng tuần đầu tiên của tháng</t>
  </si>
  <si>
    <t>* Nếu có sự thay đổi đột suất so với thời khóa biểu đề nghị quý thầy cô TB về phòng đào tạo (Phong).</t>
  </si>
  <si>
    <t>Duy</t>
  </si>
  <si>
    <t>ĐCN C</t>
  </si>
  <si>
    <t>TH.TBĐ</t>
  </si>
  <si>
    <t>ĐL Điện</t>
  </si>
  <si>
    <t>A13</t>
  </si>
  <si>
    <t>Anh Văn</t>
  </si>
  <si>
    <t>KTMĐT2</t>
  </si>
  <si>
    <t>KTMĐT 1</t>
  </si>
  <si>
    <t>Cơ sở DL</t>
  </si>
  <si>
    <t>Chính</t>
  </si>
  <si>
    <t>T. Minh</t>
  </si>
  <si>
    <t>HTTĐ</t>
  </si>
  <si>
    <t>KT Cảm biến</t>
  </si>
  <si>
    <t>Ô tô C</t>
  </si>
  <si>
    <t>CT- Phoi</t>
  </si>
  <si>
    <t>CS-KTĐ</t>
  </si>
  <si>
    <t>THỜI KHOÁ BIỂU TRUNG CẤP NGHỀ KHOÁ 7 - HỆ 2 NĂM 
 HỌC KỲ II- NĂM HỌC 2010 - 2011</t>
  </si>
  <si>
    <t xml:space="preserve">  ML&amp;ĐH(11)</t>
  </si>
  <si>
    <t xml:space="preserve">   ĐTỬ CN(13)</t>
  </si>
  <si>
    <t xml:space="preserve"> CN ÔTÔ(16)</t>
  </si>
  <si>
    <t>QT MẠNG (31)</t>
  </si>
  <si>
    <t>ĐTCN(11)</t>
  </si>
  <si>
    <t>ĐCN(28)</t>
  </si>
  <si>
    <t>KTDN A(57)</t>
  </si>
  <si>
    <t>XÂY DỰNG(64)</t>
  </si>
  <si>
    <t>THỜI KHOÁ BIỂU TRUNG CẤP NGHỀ KHOÁ 8 HỆ 2 NĂM
HỌC KỲ II- NĂM HỌC 2010 - 2011</t>
  </si>
  <si>
    <t>ĐDD(10)</t>
  </si>
  <si>
    <t xml:space="preserve">  ĐTỬCN (17)</t>
  </si>
  <si>
    <t>HÀN(4)</t>
  </si>
  <si>
    <t xml:space="preserve"> ĐIỆN CN(57)</t>
  </si>
  <si>
    <t>ML&amp;ĐH (31)</t>
  </si>
  <si>
    <t>X.Dựng (41)</t>
  </si>
  <si>
    <t xml:space="preserve">THỜI KHOÁ BIỂU TRUNG CẤP NGHỀ KHOÁ 8 HỆ 3 NĂM 
HỌC KỲ II - NĂM HỌC 2010 - 2011 </t>
  </si>
  <si>
    <t>THỜI KHOÁ BIỂU TRUNG CẤP NGHỀ KHOÁ 7 HỆ 3 NĂM 
HỌC KỲ II - NĂM HỌC 2010 - 2011</t>
  </si>
  <si>
    <t>STN</t>
  </si>
  <si>
    <t>LDD</t>
  </si>
  <si>
    <t>LOTO</t>
  </si>
  <si>
    <t>Luật KT</t>
  </si>
  <si>
    <t>KTN</t>
  </si>
  <si>
    <t>X.Hàn</t>
  </si>
  <si>
    <t xml:space="preserve"> ĐTCB</t>
  </si>
  <si>
    <t>Cassete</t>
  </si>
  <si>
    <t>H.Nhung</t>
  </si>
  <si>
    <t>TH.ĐCB</t>
  </si>
  <si>
    <t>VLĐ</t>
  </si>
  <si>
    <t>CCĐ</t>
  </si>
  <si>
    <t>Tài chính DN</t>
  </si>
  <si>
    <t>T. Nhân</t>
  </si>
  <si>
    <t>H/T AT</t>
  </si>
  <si>
    <t>Rô bô  CN</t>
  </si>
  <si>
    <t>X.May</t>
  </si>
  <si>
    <t>Gò</t>
  </si>
  <si>
    <t>X.Hàn B</t>
  </si>
  <si>
    <t>SHL( Soa )</t>
  </si>
  <si>
    <t>X. ĐCN A</t>
  </si>
  <si>
    <t>VLĐL</t>
  </si>
  <si>
    <t>Chương</t>
  </si>
  <si>
    <t>Kiểm toán</t>
  </si>
  <si>
    <t>TC &amp; QLSX</t>
  </si>
  <si>
    <t>P. Tin Học</t>
  </si>
  <si>
    <t>Tài</t>
  </si>
  <si>
    <t>Vinh</t>
  </si>
  <si>
    <t>Toàn</t>
  </si>
  <si>
    <t>``</t>
  </si>
  <si>
    <t>CCPPK</t>
  </si>
  <si>
    <t>SHL: Hảo</t>
  </si>
  <si>
    <t>Nguyên</t>
  </si>
  <si>
    <t>Sân Trường</t>
  </si>
  <si>
    <t>QTDN</t>
  </si>
  <si>
    <t>CT Phoi Hàn</t>
  </si>
  <si>
    <t>Thể Dục</t>
  </si>
  <si>
    <t xml:space="preserve">             Đoàn Thị Gái</t>
  </si>
  <si>
    <t xml:space="preserve">        Đoàn Thị Gái</t>
  </si>
  <si>
    <t>Ñoaøn Thò Gaùi</t>
  </si>
  <si>
    <t xml:space="preserve">                   Đoàn Thị Gái                                                                                    </t>
  </si>
  <si>
    <t xml:space="preserve"> Minh</t>
  </si>
  <si>
    <t>(Thực hiện từ ngày 18 tháng 4 năm 2011)</t>
  </si>
  <si>
    <t>Đào móng</t>
  </si>
  <si>
    <t>Sân Sau</t>
  </si>
  <si>
    <t>Mã lọc</t>
  </si>
  <si>
    <t>- Tổ Bảo vệ, gữi xe (A4);</t>
  </si>
  <si>
    <t>Số giờ/Tuần</t>
  </si>
  <si>
    <t>Ngày KT</t>
  </si>
  <si>
    <t>Số tuần dạy</t>
  </si>
  <si>
    <t>UBND TỈNH NINH THUẬN</t>
  </si>
  <si>
    <t>- BGH (mail);</t>
  </si>
  <si>
    <t xml:space="preserve"> </t>
  </si>
  <si>
    <t>Tổng giờ</t>
  </si>
  <si>
    <t>Giờ/Tuần</t>
  </si>
  <si>
    <t>- Các phòng, khoa ;</t>
  </si>
  <si>
    <t>Lọc in</t>
  </si>
  <si>
    <t>SLHS</t>
  </si>
  <si>
    <t>THEO DÕI PHÒNG HỌC (Ghi chú : Đánh dấu X là phòng đã sử dụng)</t>
  </si>
  <si>
    <t xml:space="preserve">- Ban TTND( Đ/c Xuân); </t>
  </si>
  <si>
    <t>A3-TSC</t>
  </si>
  <si>
    <t>A6-TSC</t>
  </si>
  <si>
    <t>A4-TSC</t>
  </si>
  <si>
    <t>A1-TSC</t>
  </si>
  <si>
    <t>A2-TSC</t>
  </si>
  <si>
    <t>TCN_DTCB2-CS1</t>
  </si>
  <si>
    <t>X.Xây dựng 1 - TSC</t>
  </si>
  <si>
    <t>TCN_DTCB1-CS1</t>
  </si>
  <si>
    <t>X.May G-CS1</t>
  </si>
  <si>
    <t>X.May A-CS1</t>
  </si>
  <si>
    <t>X.May B-CS1</t>
  </si>
  <si>
    <t>X.ĐL1-TSC</t>
  </si>
  <si>
    <t>DCN_MD2-CS1</t>
  </si>
  <si>
    <t>X.OTO_1-CS1</t>
  </si>
  <si>
    <t>P.Tin Học D - CS1</t>
  </si>
  <si>
    <t>P.Tin Học B - CS1</t>
  </si>
  <si>
    <t>A5-TSC</t>
  </si>
  <si>
    <t>DCN_TBD2-CS1</t>
  </si>
  <si>
    <t>X.ĐL4-TSC</t>
  </si>
  <si>
    <t>DCN_PLC-CS1</t>
  </si>
  <si>
    <t>DCN_MD1-CS1</t>
  </si>
  <si>
    <t>DCN_TBD1-CS1</t>
  </si>
  <si>
    <t>Nhà QTKS 1 - CS1</t>
  </si>
  <si>
    <t>Nhà QTKS 2 - CS1</t>
  </si>
  <si>
    <t>TCN_VXL-CS1</t>
  </si>
  <si>
    <t>TCN_DTCS-CS1</t>
  </si>
  <si>
    <t>X.ĐL2-TSC</t>
  </si>
  <si>
    <t>TCN_PLC-CS1</t>
  </si>
  <si>
    <t>P.Tin Học A - TSC</t>
  </si>
  <si>
    <t>DCN_LĐĐ1-CS1</t>
  </si>
  <si>
    <t>X.OTO_2b-CS1</t>
  </si>
  <si>
    <t>X.OTO_2a-CS1</t>
  </si>
  <si>
    <t>X.OTO_3-CS1</t>
  </si>
  <si>
    <t>DCN_logo-CS1</t>
  </si>
  <si>
    <t>X.Hàn_TSC</t>
  </si>
  <si>
    <t>X.Xây dựng 2 - TSC</t>
  </si>
  <si>
    <t>P.Tin Học C - CS1</t>
  </si>
  <si>
    <t>X.OTO_4-CS1</t>
  </si>
  <si>
    <t>X.ĐL3-TSC</t>
  </si>
  <si>
    <t>DCN_LĐĐ2-CS1</t>
  </si>
  <si>
    <t>DCN_LĐĐCS ĐỨC-CS1</t>
  </si>
  <si>
    <t>X.Xây dựng 3 - TSC</t>
  </si>
  <si>
    <t>X.Hàn 1_CS1</t>
  </si>
  <si>
    <t>X.Hàn 2_CS1</t>
  </si>
  <si>
    <t>X.CGKL_CS1</t>
  </si>
  <si>
    <t>X.Nguội_CS1</t>
  </si>
  <si>
    <t>X.Sân LĐĐ DTrK-CS1</t>
  </si>
  <si>
    <t>CN</t>
  </si>
  <si>
    <t>Ghi chú:</t>
  </si>
  <si>
    <t>P.Tin Học E - CS1</t>
  </si>
  <si>
    <t>DCN_LĐĐCB ĐỨC-CS1</t>
  </si>
  <si>
    <t>DCN_LĐĐCN ĐỨC-CS1</t>
  </si>
  <si>
    <t>Tùng</t>
  </si>
  <si>
    <t>dạy autocad</t>
  </si>
  <si>
    <t>dạy TBĐ</t>
  </si>
  <si>
    <t>dạy TBĐ, PLC</t>
  </si>
  <si>
    <t>CAO ĐẲNG - KHÓA 19</t>
  </si>
  <si>
    <t>TRUNG CẤP - KHÓA 19</t>
  </si>
  <si>
    <t>X.Thủy lực_Đức_CS1</t>
  </si>
  <si>
    <t>Nhà QTKS 3 - CS1</t>
  </si>
  <si>
    <t>Trại TN Tân Hải</t>
  </si>
  <si>
    <t>Nhà Đa năng - CS1</t>
  </si>
  <si>
    <t>36 máy (khoảng 50 SV)</t>
  </si>
  <si>
    <t>22 máy (khoảng 30 SV)</t>
  </si>
  <si>
    <t>12 máy (khoảng 15 SV)</t>
  </si>
  <si>
    <t>24 máy (Khoảng 35 SV)</t>
  </si>
  <si>
    <t>60 (Có máy chiếu)</t>
  </si>
  <si>
    <t>50 (Có máy chiếu)</t>
  </si>
  <si>
    <t>NTTS
 ( 13 )</t>
  </si>
  <si>
    <t>QT KS 
( 40 )</t>
  </si>
  <si>
    <t>bếp, pha chế</t>
  </si>
  <si>
    <t>Phòng lý thuyết: A1, A2, A3, A4, A5, A6, Hội trường 1;  Xưởng điện lạnh, X.Hàn _TSC, Xưởng TH Xây dựng, P.Tin học A học tại Trụ sở Chính (Đường 16/4).</t>
  </si>
  <si>
    <t>P.Tin học B, C, D, E; Nhà Quản trị khách sạn, các xưởng Điện, xưởng điện tử, xưởng công nghệ ô tô, xưởng May thời trang A, B, xưởng Hàn, xưởng nguội_2, xưởng CKL_2 học tại Cơ sở I (Đường Hải Thượng Lãn Ông).</t>
  </si>
  <si>
    <t>DCN_KHÍ NÉN ĐỨC-CS1</t>
  </si>
  <si>
    <t>Lưu ý: Những MĐ/MH mà giáo viên cần sử dụng máy chiếu thì liên hệ lấy tại khoa.</t>
  </si>
  <si>
    <t>Cty sinh học thủy sản Vạn Thắng</t>
  </si>
  <si>
    <t xml:space="preserve"> CN Ô TÔ
( 31 )</t>
  </si>
  <si>
    <t>ĐIỆN TỬ CN 
( 12 )</t>
  </si>
  <si>
    <t>KT XÂY DỰNG 
(07)</t>
  </si>
  <si>
    <t>KT MLĐHKK
 ( 23 )</t>
  </si>
  <si>
    <t>ĐIỆN CN A
( 25 )</t>
  </si>
  <si>
    <t>ĐIỆN CN B
( 23 )</t>
  </si>
  <si>
    <t>ĐIỆN CN C
( 15 )</t>
  </si>
  <si>
    <t>Phòng thí nghiệm TS</t>
  </si>
  <si>
    <t>84 (Có máy chiếu)</t>
  </si>
  <si>
    <t>B101 - CS1</t>
  </si>
  <si>
    <t>B104 - CS1</t>
  </si>
  <si>
    <t>96 (Có máy chiếu)</t>
  </si>
  <si>
    <t>B105 - CS1</t>
  </si>
  <si>
    <t>B203 - CS1</t>
  </si>
  <si>
    <t>110 (Có máy chiếu ko usd dc)</t>
  </si>
  <si>
    <t>B205 - CS1</t>
  </si>
  <si>
    <t>34 (Có máy chiếu ko usd dc)</t>
  </si>
  <si>
    <t>B206 - CS1</t>
  </si>
  <si>
    <t>96 (Có máy chiếu ko usd dc)</t>
  </si>
  <si>
    <t>B301 - CS1</t>
  </si>
  <si>
    <t>B302 - CS1</t>
  </si>
  <si>
    <t>B303 - CS1</t>
  </si>
  <si>
    <r>
      <t>52</t>
    </r>
    <r>
      <rPr>
        <sz val="10"/>
        <color rgb="FFFF0000"/>
        <rFont val="Times New Roman"/>
        <family val="1"/>
      </rPr>
      <t xml:space="preserve"> (Ko sử dụng dc)</t>
    </r>
  </si>
  <si>
    <t>B305 - CS1</t>
  </si>
  <si>
    <t>30 máy (Ngoại ngữ)</t>
  </si>
  <si>
    <t>B202 - CS1 (Ngoại ngữ)</t>
  </si>
  <si>
    <t>Hội Trường - TSC</t>
  </si>
  <si>
    <t>TN.B304 - CS1</t>
  </si>
  <si>
    <t>B306 - CS1</t>
  </si>
  <si>
    <t>Phòng lý thuyết : B101, B104, B105, B203, B205, B206, B301, B302, B303, B305, B306 học tại Cơ sở 1. (Đường Hải Thượng lãn Ông).</t>
  </si>
  <si>
    <t>kt</t>
  </si>
  <si>
    <t>- Phòng ĐT &amp; CTSV 2 bảng</t>
  </si>
  <si>
    <t xml:space="preserve">TL. HIỆU TRƯỞNG </t>
  </si>
  <si>
    <t>TRUNG CẤP - KHÓA 20</t>
  </si>
  <si>
    <t>QTKS
(35)</t>
  </si>
  <si>
    <t>CAO ĐẲNG - KHÓA 20</t>
  </si>
  <si>
    <t>T.Phát</t>
  </si>
  <si>
    <t>T.Khải</t>
  </si>
  <si>
    <t>T.H.N.Thịnh</t>
  </si>
  <si>
    <t>T.Minh</t>
  </si>
  <si>
    <t>C.Hoa</t>
  </si>
  <si>
    <t>C.Vân</t>
  </si>
  <si>
    <t>C.Hôn</t>
  </si>
  <si>
    <t>C.Q.Hương</t>
  </si>
  <si>
    <t>T.Linh</t>
  </si>
  <si>
    <t>TCN_LE1-CS1</t>
  </si>
  <si>
    <t>TCN_LE2-CS1</t>
  </si>
  <si>
    <t>T.Thưởng</t>
  </si>
  <si>
    <t>T.Q.Hưng</t>
  </si>
  <si>
    <t>C.Uyển</t>
  </si>
  <si>
    <t>PTP. PHÒNG ĐÀO TẠO VÀ CÔNG TÁC SINH VIÊN</t>
  </si>
  <si>
    <t>X.WE_P</t>
  </si>
  <si>
    <t>C.T.Vân</t>
  </si>
  <si>
    <t>T.V.Tuấn</t>
  </si>
  <si>
    <t>Điện CN A 
(22)</t>
  </si>
  <si>
    <t>Điện CN B
(21)</t>
  </si>
  <si>
    <t>Điện CN C
(23)</t>
  </si>
  <si>
    <t>T.Đăng</t>
  </si>
  <si>
    <t>T.X.Hùng</t>
  </si>
  <si>
    <t>C.X.Hương</t>
  </si>
  <si>
    <t>C.Vi</t>
  </si>
  <si>
    <t>T.Q.Trung</t>
  </si>
  <si>
    <t>T.Dũng</t>
  </si>
  <si>
    <t>Cty SHTS Vạn Thắng</t>
  </si>
  <si>
    <t>T.A.Hùng</t>
  </si>
  <si>
    <t>Huỳnh Ngọc Tường Vi</t>
  </si>
  <si>
    <t>ĐIỆN CN B
(41)</t>
  </si>
  <si>
    <t>KT XÂY DỰNG
(13)</t>
  </si>
  <si>
    <t>ĐIỆN CN A
(42)</t>
  </si>
  <si>
    <t>có máy chiếu</t>
  </si>
  <si>
    <t>``````````````````````````````````````````````````````````````````````````````````````````````````````````````````````````````````````````````````````````````````````````````````````````````````````````````````````````</t>
  </si>
  <si>
    <t>MÃ GV TRONG TKB</t>
  </si>
  <si>
    <t>Khoa</t>
  </si>
  <si>
    <t>Tên GV</t>
  </si>
  <si>
    <t>Mã GV</t>
  </si>
  <si>
    <t>KTTH</t>
  </si>
  <si>
    <t>Đức</t>
  </si>
  <si>
    <t>Đăng</t>
  </si>
  <si>
    <t>Hoa</t>
  </si>
  <si>
    <t>Sơn</t>
  </si>
  <si>
    <t>Vương</t>
  </si>
  <si>
    <t>Phạm Tấn Mai</t>
  </si>
  <si>
    <t>Vân</t>
  </si>
  <si>
    <t>T.Đức</t>
  </si>
  <si>
    <t>Cơ khí-Xây dựng</t>
  </si>
  <si>
    <t>Hùng</t>
  </si>
  <si>
    <t>Hương</t>
  </si>
  <si>
    <t>Quỳnh</t>
  </si>
  <si>
    <t>Vi</t>
  </si>
  <si>
    <t>Nguyễn Thị Yến</t>
  </si>
  <si>
    <t>GDTC</t>
  </si>
  <si>
    <t>T.N.Hưng</t>
  </si>
  <si>
    <t>Nguyễn Ngọc</t>
  </si>
  <si>
    <t>BVMT.., KNM</t>
  </si>
  <si>
    <t>Điện-Điện tử</t>
  </si>
  <si>
    <t>cơ khí. hàn</t>
  </si>
  <si>
    <t>điện công nghiệp</t>
  </si>
  <si>
    <t>anh văn</t>
  </si>
  <si>
    <t>T.Tuấn</t>
  </si>
  <si>
    <t>Ô tô</t>
  </si>
  <si>
    <t>Thiều Quốc</t>
  </si>
  <si>
    <t>Dũng</t>
  </si>
  <si>
    <t>Trần Trung</t>
  </si>
  <si>
    <t>T.T.Dũng</t>
  </si>
  <si>
    <t>BGH</t>
  </si>
  <si>
    <t>Hồ Ngọc</t>
  </si>
  <si>
    <t>Nguyễn</t>
  </si>
  <si>
    <t>Nguyễn Trí</t>
  </si>
  <si>
    <t>Khải</t>
  </si>
  <si>
    <t>Nguyễn Huỳnh</t>
  </si>
  <si>
    <t>Hoàng Thị</t>
  </si>
  <si>
    <t>Phan Văn</t>
  </si>
  <si>
    <t>Huỳnh Trung</t>
  </si>
  <si>
    <t>Đỗ Quang</t>
  </si>
  <si>
    <t>Huy</t>
  </si>
  <si>
    <t>T.Q.Huy</t>
  </si>
  <si>
    <t>GVHĐ điện lạnh</t>
  </si>
  <si>
    <t>Trần Quang</t>
  </si>
  <si>
    <t>Trung</t>
  </si>
  <si>
    <t>tổ điện tử</t>
  </si>
  <si>
    <t xml:space="preserve">CƠ ĐIỆN TỬ
(10)
</t>
  </si>
  <si>
    <t>HÀN
(12)</t>
  </si>
  <si>
    <t>KT XÂY DỰNG 
(12)</t>
  </si>
  <si>
    <t>KT MLĐHKK
B (26)</t>
  </si>
  <si>
    <t>ĐTCN
(25)</t>
  </si>
  <si>
    <t>CN Ô TÔ A
(45)</t>
  </si>
  <si>
    <t>CN Ô TÔ B
(45)</t>
  </si>
  <si>
    <t>MAY
(18)</t>
  </si>
  <si>
    <t>QT KHÁCH SẠN
(50)</t>
  </si>
  <si>
    <t>T.K.An</t>
  </si>
  <si>
    <t>T.V.Phúc</t>
  </si>
  <si>
    <t>Ghép TC_K20 QTM</t>
  </si>
  <si>
    <t>Quản trị mạng 1,</t>
  </si>
  <si>
    <t>T.Thạch,</t>
  </si>
  <si>
    <t>TT giống Tân Hải</t>
  </si>
  <si>
    <t>Nguyễn Đặng Hồng Duyên</t>
  </si>
  <si>
    <t>Lạnh cơ bản</t>
  </si>
  <si>
    <t>C.Thi</t>
  </si>
  <si>
    <t>May váy, áo váy</t>
  </si>
  <si>
    <t>T.Luyện</t>
  </si>
  <si>
    <t>T.Năng</t>
  </si>
  <si>
    <t>CN Ô TÔ B
(25)</t>
  </si>
  <si>
    <t>CN Ô TÔ A
(25)</t>
  </si>
  <si>
    <t>TH lắp đặt điện cơ bản</t>
  </si>
  <si>
    <t xml:space="preserve">                                                                                                CỘNG HÒA XÃ HỘI CHỦ NGHĨA VIỆT NAM</t>
  </si>
  <si>
    <t xml:space="preserve">                                                                                                 Độc Lập - Tự Do - Hạnh Phúc</t>
  </si>
  <si>
    <t>TRƯỜNG CĐ NGHỀ NINH THUẬN</t>
  </si>
  <si>
    <t>P.Tin Học D - CS1.</t>
  </si>
  <si>
    <t>May áo jacket nam</t>
  </si>
  <si>
    <t>KT chung về ôtô &amp; CNSC</t>
  </si>
  <si>
    <t>Thực hành Tiện cơ bản</t>
  </si>
  <si>
    <t>Điện tử công suất</t>
  </si>
  <si>
    <t>KT lắp đặt điện trong CN</t>
  </si>
  <si>
    <t>T.Trường Biện</t>
  </si>
  <si>
    <t>KT lắp đặt diện trong CN</t>
  </si>
  <si>
    <t>Trang bị điện 2</t>
  </si>
  <si>
    <t>T.Nghĩa</t>
  </si>
  <si>
    <t>sd được 1 xưởng</t>
  </si>
  <si>
    <t>QTM MT
(12)</t>
  </si>
  <si>
    <t xml:space="preserve">Sinh viên có thể xem thời khóa biểu trên website: www.cnn.edu.vn; </t>
  </si>
  <si>
    <t>BĐ 15.10.2021</t>
  </si>
  <si>
    <t>Áp dụng 14.9.2021,,,/</t>
  </si>
  <si>
    <t>X.May A-CS1.</t>
  </si>
  <si>
    <t>T Lê Quốc</t>
  </si>
  <si>
    <t>T.Q Hưng</t>
  </si>
  <si>
    <t>Bắt đầu 01.11.2021//</t>
  </si>
  <si>
    <t>KT lắp đặt điện trong CN.</t>
  </si>
  <si>
    <t>Quản trị mạng</t>
  </si>
  <si>
    <t>Thực hiện 17.12.2021</t>
  </si>
  <si>
    <t xml:space="preserve">BDSCHT phân phối khí
</t>
  </si>
  <si>
    <t>Kết thúc 9.1.2021</t>
  </si>
  <si>
    <t>BĐ 24.9.2021</t>
  </si>
  <si>
    <t>BD&amp;SCHT nhiên liệu động cơ diezel</t>
  </si>
  <si>
    <t>Thực hiện 18.12.2021</t>
  </si>
  <si>
    <t>Kết thúc 1.2021</t>
  </si>
  <si>
    <t>Bắt đầu 14.9.2021</t>
  </si>
  <si>
    <t>KT chung về oto &amp; CNSC</t>
  </si>
  <si>
    <t>T.Đạo</t>
  </si>
  <si>
    <t>Kết thúc 24.12.2021</t>
  </si>
  <si>
    <t>Bắt đầu 13.9.2021…</t>
  </si>
  <si>
    <t>Kết thúc 22.1.2022</t>
  </si>
  <si>
    <t>BD và SC HT phun xăng ĐT</t>
  </si>
  <si>
    <t>T.Huỳnh Minh</t>
  </si>
  <si>
    <t>Bắt đầu 13.9.2021</t>
  </si>
  <si>
    <t>Kết thúc 9.101.2022</t>
  </si>
  <si>
    <t>Bắt đầu 03.5.2021</t>
  </si>
  <si>
    <t>Nghiệp vụ bếp Á</t>
  </si>
  <si>
    <t>C.Kim Hồng</t>
  </si>
  <si>
    <t>Thực hiện 17.12.2021,</t>
  </si>
  <si>
    <t>Kết thúc 16.01.2022</t>
  </si>
  <si>
    <t>Nghiệp vụ bếp Âu</t>
  </si>
  <si>
    <t>Bắt đầu 06.4.2021</t>
  </si>
  <si>
    <t>Kết thúc 21.01.2022</t>
  </si>
  <si>
    <t>Nghiệp vụ buồng 2</t>
  </si>
  <si>
    <t>Bắt đầu 20.4.2021</t>
  </si>
  <si>
    <t>C.Nhàn</t>
  </si>
  <si>
    <t>Thực hiện 17.12.2021.</t>
  </si>
  <si>
    <t>Kết thúc 01.01.2022</t>
  </si>
  <si>
    <t>Bắt đầu 03.5.2021…,,</t>
  </si>
  <si>
    <t>Thực hiện 17.12.2021,.</t>
  </si>
  <si>
    <t>Bắt đầu 12.4.2021…,,</t>
  </si>
  <si>
    <t>Kết thúc 04.02.2022</t>
  </si>
  <si>
    <t>Thực hiện 19.12.2021,.</t>
  </si>
  <si>
    <t>Kết thúc 06.02.2022</t>
  </si>
  <si>
    <t>Trang bị điện</t>
  </si>
  <si>
    <t>Thực hiện 17.12.2021/</t>
  </si>
  <si>
    <t>Kết thúc 02.01.2022</t>
  </si>
  <si>
    <t>T.Quốc Trung</t>
  </si>
  <si>
    <t>Bắt đầu 04.5.2021</t>
  </si>
  <si>
    <t>Thực hiện 18.12.2021/</t>
  </si>
  <si>
    <t>Kết thúc 19.12.2021</t>
  </si>
  <si>
    <t>Bắt đầu 16.9.2021</t>
  </si>
  <si>
    <t>Thực hiện 17.12.2021//</t>
  </si>
  <si>
    <t>Thực hiện 25.12.2021/</t>
  </si>
  <si>
    <t>Bắt đầu 15.9.2021.</t>
  </si>
  <si>
    <t>Thực hiện 18.12.2021/,</t>
  </si>
  <si>
    <t>Bắt đầu 14.9.2021,''/</t>
  </si>
  <si>
    <t>Thực hiện 17.12.2021/,</t>
  </si>
  <si>
    <t>Kết thúc 02.2022</t>
  </si>
  <si>
    <t>Bắt đầu 15.9.2021</t>
  </si>
  <si>
    <t>Thực hiện 17.12.2021;</t>
  </si>
  <si>
    <t>Kết thúc 31.12.2021</t>
  </si>
  <si>
    <t>Trang bị điện 1</t>
  </si>
  <si>
    <t>T.Vĩnh Phúc</t>
  </si>
  <si>
    <t>Bắt đầu 29.1.2021</t>
  </si>
  <si>
    <t>Thực hiện 18.12.2021;</t>
  </si>
  <si>
    <t>Kết thúc 15.01.2022.</t>
  </si>
  <si>
    <t>Thực hiện 19.12.2021;</t>
  </si>
  <si>
    <t>Kết thúc 30.01.2022.</t>
  </si>
  <si>
    <t>Bắt đầu 14.9.2021,,/</t>
  </si>
  <si>
    <t>Bắt đầu 29.9.2021</t>
  </si>
  <si>
    <t>Thực hiện 17.12.2021..</t>
  </si>
  <si>
    <t>Kết thúc 21.01.2022,,</t>
  </si>
  <si>
    <t>Bắt đầu 13.9.2021,''</t>
  </si>
  <si>
    <t>Thực hiện 17.12.2021;;</t>
  </si>
  <si>
    <t>Kết thúc 25.12.2021</t>
  </si>
  <si>
    <t>Thiết kế và lắp ráp Rô bốt</t>
  </si>
  <si>
    <t>Bắt đầu 05.5.2021</t>
  </si>
  <si>
    <t>Thực hiện 17.12.2021,;</t>
  </si>
  <si>
    <t>Kết thúc 22.01.2022</t>
  </si>
  <si>
    <t>Kỹ thuật lập trình cỡ nhỏ</t>
  </si>
  <si>
    <t>T.Thanh Cường</t>
  </si>
  <si>
    <t>Bắt đầu 17.3.2021</t>
  </si>
  <si>
    <t>Thực hiện 18.12.2021,;</t>
  </si>
  <si>
    <t>Kết thúc 25.12.2021,</t>
  </si>
  <si>
    <t>Nuôi ốc hương thương phẩn</t>
  </si>
  <si>
    <t>T. Văn Tuấn</t>
  </si>
  <si>
    <t>Bắt đầu 24.9.2021</t>
  </si>
  <si>
    <t>Thực hiện 18.12.2021,</t>
  </si>
  <si>
    <t>Thiết kế XD mạng LAN.</t>
  </si>
  <si>
    <t>T.Văn Dũng.</t>
  </si>
  <si>
    <t>P.Tin Học E - CS1.</t>
  </si>
  <si>
    <t>Bắt đầu 4.3.2021</t>
  </si>
  <si>
    <t>Thực hiện 19.12.2021</t>
  </si>
  <si>
    <t>Kết thúc 19.12.2021/</t>
  </si>
  <si>
    <t>Bắt đầu  01.3.2021,</t>
  </si>
  <si>
    <t>Thực hiện 17.12.2021'</t>
  </si>
  <si>
    <t>Ghép TC_K20 QTM.</t>
  </si>
  <si>
    <t>Kết thúc 15.01.2022'</t>
  </si>
  <si>
    <t>Thực hiện từ 26.12.2021</t>
  </si>
  <si>
    <t>Quản trị mạng 1</t>
  </si>
  <si>
    <t>T.Thạch</t>
  </si>
  <si>
    <t>Bắt đầu  01.3.2021</t>
  </si>
  <si>
    <t>Thực hiện 17.12.2021';</t>
  </si>
  <si>
    <t>Ghép CĐ_K20 QTM</t>
  </si>
  <si>
    <t>Ghép CĐ_K20 QTM.</t>
  </si>
  <si>
    <t>Kết thúc 15.01.2022';</t>
  </si>
  <si>
    <t>Thiết kế XD mạng LAN</t>
  </si>
  <si>
    <t>T.Văn Dũng</t>
  </si>
  <si>
    <t>Bắt đầu 4.3.2021.</t>
  </si>
  <si>
    <t>Thực hiện 19.12.2021'</t>
  </si>
  <si>
    <t>Thực hiện từ 26.12.2021\</t>
  </si>
  <si>
    <t>Kết thúc 19.12.2021/'</t>
  </si>
  <si>
    <t>Thực hiện từ 26.12.2021;</t>
  </si>
  <si>
    <t>HTĐHKK trên oto</t>
  </si>
  <si>
    <t>T.Quang Huy</t>
  </si>
  <si>
    <t>Bắt đầu 6.4.2021</t>
  </si>
  <si>
    <t>Thực hiện 17.12.2021;.</t>
  </si>
  <si>
    <t>Bắt đầu 4.10.2021</t>
  </si>
  <si>
    <t>Thực hiện 18.12.2021/.</t>
  </si>
  <si>
    <t>TH từ 31.12.2021</t>
  </si>
  <si>
    <t>Kết thúc 2.2022</t>
  </si>
  <si>
    <t>Kết thúc 2.2022.</t>
  </si>
  <si>
    <t>Trát láng cơ bản.</t>
  </si>
  <si>
    <t>T.Kiên.</t>
  </si>
  <si>
    <t>X.Xây dựng 1 - TSC.</t>
  </si>
  <si>
    <t>Ghép TC_K20 XDU</t>
  </si>
  <si>
    <t>Bắt đầu 5.4.2021</t>
  </si>
  <si>
    <t>Thực hiện 17.12.2021';;</t>
  </si>
  <si>
    <t>Kết thúc 08.01.2022</t>
  </si>
  <si>
    <t>Ghép CĐ_K20 XDU</t>
  </si>
  <si>
    <t>Trát láng cơ bản</t>
  </si>
  <si>
    <t>T.Kiên</t>
  </si>
  <si>
    <t>Bắt đầu 5.4.2021.</t>
  </si>
  <si>
    <t>Thực hiện 17.12.2021';,</t>
  </si>
  <si>
    <t>Kết thúc 08.01.2022;</t>
  </si>
  <si>
    <t>Thi công mái công trình</t>
  </si>
  <si>
    <t>Bắt đầu 4.5.2021</t>
  </si>
  <si>
    <t>Kết thúc 9.01.2022</t>
  </si>
  <si>
    <t>HỌC KỲ II - NĂM HỌC 2020- 2021</t>
  </si>
  <si>
    <t>Kết thúc 15.01.2022,</t>
  </si>
  <si>
    <t>Thực hiện 19.12.2021''</t>
  </si>
  <si>
    <t>T.Thuận</t>
  </si>
  <si>
    <t>Bắt đầu 3.5.2021</t>
  </si>
  <si>
    <t>Kết thúc 24.12.2021''</t>
  </si>
  <si>
    <t>Kết thúc 25.12.2021,'</t>
  </si>
  <si>
    <t>Kết thúc 02.1.2022</t>
  </si>
  <si>
    <t>TH lắp đặt điện cơ bản.</t>
  </si>
  <si>
    <t>Kết thúc 02.1.2022'</t>
  </si>
  <si>
    <t>Thực hiện 17.12.2021.;</t>
  </si>
  <si>
    <t>Kết thúc 14.01.2022</t>
  </si>
  <si>
    <t>Thực hiện 17.12.2021..;</t>
  </si>
  <si>
    <t>Kết thúc 2.2022,</t>
  </si>
  <si>
    <t>Thực hiện 19.12.2021''.</t>
  </si>
  <si>
    <t xml:space="preserve">    Ninh Thuận, ngày    13     tháng    12    năm 2021</t>
  </si>
  <si>
    <t>Thời gian học:    * Buổi sáng học từ 7h00  đến 11h00;  giải lao 15' sau giờ thứ 2; * Buổi chiều học từ 13h00' đến 17h00'; giải lao 15' sau giờ thứ 2.</t>
  </si>
  <si>
    <t>THỜI KHÓA BIỂU HỆ TRUNG CẤP - KHÓA 20 (Học bù năm học 2020-2021)</t>
  </si>
  <si>
    <t>Thực hiện từ ngày 17 tháng 12 năm 2021 đến ngày 02 tháng 01 năm 2022</t>
  </si>
  <si>
    <t xml:space="preserve">Thời gian học bắt đầu vào lớp:    * Buổi sáng: Khoa Điện 7h;  Khoa Cơ khí Xây dựng 7h15'; Khoa Kinh tế tổng hợp và Khoa Công nghệ ô tô 7h30'; GV linh động chia nhóm Khu vực Thực hành phù hợp, thực hiện đảm bảo 5K.
                                                       * Buổi chiều:  Khoa Điện 13h;  Khoa Cơ khí Xây dựng 13h15'; Khoa Kinh tế tổng hợp và Khoa Công nghệ ô tô 13h30' ; GV linh động chia nhóm Khu vực Thực hành phù hợp, thực hiện đảm bảo 5K.
</t>
  </si>
  <si>
    <t>BD và SC HT phun dầu ĐT</t>
  </si>
  <si>
    <t>Bắt đầu 05.10.2021</t>
  </si>
  <si>
    <t>Thực hiện 09.01.2022</t>
  </si>
  <si>
    <t xml:space="preserve">BDSCHT nhiên liệu ĐC
 xăng dùng chế hòa khí
</t>
  </si>
  <si>
    <t>BĐ 26.5.2021</t>
  </si>
  <si>
    <t>Thực hiện 28.1.2022</t>
  </si>
  <si>
    <t>Kết thúc 05.2.2022</t>
  </si>
  <si>
    <t>Kết thúc 25.2.2022</t>
  </si>
  <si>
    <t>Kết thúc3.2022</t>
  </si>
  <si>
    <t>Thực hiện 08.1.2022</t>
  </si>
  <si>
    <t>Thực hiện 7.1.2022/.</t>
  </si>
  <si>
    <t>Thực hiện 08.01.2022,</t>
  </si>
  <si>
    <t>Thực hiện 07.01.2022,.</t>
  </si>
  <si>
    <t>Kết thúc 21.2.2022,</t>
  </si>
  <si>
    <t>Thực hiện 08.01.2022/,</t>
  </si>
  <si>
    <t>Thực hiện 7.01.2022;</t>
  </si>
  <si>
    <t>Thực hiện 6.1.2022..;</t>
  </si>
  <si>
    <t>Kết thúc 16.02.2022</t>
  </si>
  <si>
    <t>Kết thúc 13.2.2022</t>
  </si>
  <si>
    <t>Thực hiện 12.2.2022</t>
  </si>
  <si>
    <t>Kết thúc 19.2.2022</t>
  </si>
  <si>
    <t>Thực hành Tiện CB</t>
  </si>
  <si>
    <t>T.Huỳnh Dũng</t>
  </si>
  <si>
    <t>Thực hiện 11.2.2022</t>
  </si>
  <si>
    <t>Kết thúc 6.3.2022</t>
  </si>
  <si>
    <t>Kết thúc 27.02.2022,,</t>
  </si>
  <si>
    <t>T.Nghĩa.</t>
  </si>
  <si>
    <t>TH lắp đặt điện CB</t>
  </si>
  <si>
    <t>T.Khánh An</t>
  </si>
  <si>
    <t>Bắt đầu 14.9.2021..</t>
  </si>
  <si>
    <t>Kết thúc 27.2.2022</t>
  </si>
  <si>
    <t>Kết thúc27.2..2022</t>
  </si>
  <si>
    <t>Kết thúc 25.02.2022</t>
  </si>
  <si>
    <t>Thiết kế  trang phục 5</t>
  </si>
  <si>
    <t>Thực hiện 11.02.2022,.</t>
  </si>
  <si>
    <t>Kết thúc 27.2.2022..</t>
  </si>
  <si>
    <t>Thực hiện 10.2.2022</t>
  </si>
  <si>
    <t>Kết thúc 4.3.2022</t>
  </si>
  <si>
    <t>(Đã Ký)</t>
  </si>
  <si>
    <t xml:space="preserve">    Ninh Thuận, ngày  25      tháng    01    năm 2022</t>
  </si>
  <si>
    <t>Kết thúc 27.2.2022\</t>
  </si>
  <si>
    <t>Thực hiện từ ngày 18 tháng 02 năm 2022 đến ngày 27 tháng 02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</si>
</sst>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\$#,##0\ ;\(\$#,##0\)"/>
    <numFmt numFmtId="168" formatCode="_-* #,##0\ _F_-;\-* #,##0\ _F_-;_-* &quot;-&quot;??\ _F_-;_-@_-"/>
    <numFmt numFmtId="169" formatCode="_-* #,##0.0\ _F_-;\-* #,##0.0\ _F_-;_-* &quot;-&quot;??\ _F_-;_-@_-"/>
    <numFmt numFmtId="170" formatCode="0.00_)"/>
    <numFmt numFmtId="171" formatCode="0\ \ \ \ "/>
    <numFmt numFmtId="172" formatCode="_-* #,##0.0\ _F_-;\-* #,##0.0\ _F_-;_-* &quot;-&quot;?\ _F_-;_-@_-"/>
    <numFmt numFmtId="173" formatCode="#,##0.00\ &quot;F&quot;;\-#,##0.00\ &quot;F&quot;"/>
    <numFmt numFmtId="174" formatCode="#,##0.00\ &quot;F&quot;;[Red]\-#,##0.00\ &quot;F&quot;"/>
    <numFmt numFmtId="175" formatCode="_-* #,##0\ &quot;F&quot;_-;\-* #,##0\ &quot;F&quot;_-;_-* &quot;-&quot;\ &quot;F&quot;_-;_-@_-"/>
    <numFmt numFmtId="176" formatCode="_-&quot;€&quot;* #,##0_-;\-&quot;€&quot;* #,##0_-;_-&quot;€&quot;* &quot;-&quot;_-;_-@_-"/>
    <numFmt numFmtId="177" formatCode="_-&quot;€&quot;* #,##0.00_-;\-&quot;€&quot;* #,##0.00_-;_-&quot;€&quot;* &quot;-&quot;??_-;_-@_-"/>
  </numFmts>
  <fonts count="138">
    <font>
      <sz val="12"/>
      <name val="VNI-Times"/>
    </font>
    <font>
      <sz val="12"/>
      <name val="VNI-Times"/>
    </font>
    <font>
      <b/>
      <sz val="12"/>
      <name val="VNI-Times"/>
    </font>
    <font>
      <i/>
      <sz val="12"/>
      <name val="VNI-Times"/>
    </font>
    <font>
      <b/>
      <sz val="16"/>
      <name val="VNI-Times"/>
    </font>
    <font>
      <b/>
      <u/>
      <sz val="12"/>
      <name val="VNI-Times"/>
    </font>
    <font>
      <sz val="10"/>
      <name val="VNI-Times"/>
    </font>
    <font>
      <b/>
      <sz val="10"/>
      <name val="VNI-Times"/>
    </font>
    <font>
      <b/>
      <sz val="9"/>
      <name val="VNI-Times"/>
    </font>
    <font>
      <b/>
      <i/>
      <sz val="12"/>
      <name val="VNI-Times"/>
    </font>
    <font>
      <b/>
      <sz val="13"/>
      <name val="VNI-Times"/>
    </font>
    <font>
      <sz val="8"/>
      <name val="VNI-Times"/>
    </font>
    <font>
      <sz val="14"/>
      <name val="VNI-Times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3"/>
      <name val=".VnTime"/>
      <family val="2"/>
    </font>
    <font>
      <sz val="10"/>
      <name val="VNI-Helve-Condense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.VnTime"/>
      <family val="2"/>
    </font>
    <font>
      <sz val="10"/>
      <name val="굴림체"/>
      <family val="3"/>
      <charset val="129"/>
    </font>
    <font>
      <b/>
      <i/>
      <sz val="8"/>
      <name val="VNI-Times"/>
    </font>
    <font>
      <sz val="10"/>
      <name val="??"/>
      <family val="3"/>
      <charset val="129"/>
    </font>
    <font>
      <sz val="12"/>
      <name val="VNI-Times"/>
    </font>
    <font>
      <b/>
      <sz val="14"/>
      <color indexed="8"/>
      <name val="VNI-Times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20"/>
      <color indexed="8"/>
      <name val="Times New Roman"/>
      <family val="1"/>
    </font>
    <font>
      <b/>
      <i/>
      <sz val="14"/>
      <color indexed="8"/>
      <name val="VNI-Times"/>
    </font>
    <font>
      <i/>
      <sz val="12"/>
      <name val="Times New Roman"/>
      <family val="1"/>
    </font>
    <font>
      <b/>
      <u/>
      <sz val="10"/>
      <name val="Times New Roman"/>
      <family val="1"/>
    </font>
    <font>
      <sz val="15"/>
      <name val="Times New Roman"/>
      <family val="1"/>
    </font>
    <font>
      <b/>
      <i/>
      <u/>
      <sz val="12"/>
      <name val="Times New Roman"/>
      <family val="1"/>
    </font>
    <font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2"/>
      <color indexed="8"/>
      <name val="VNI-Times"/>
    </font>
    <font>
      <b/>
      <sz val="13"/>
      <color indexed="8"/>
      <name val="VNI-Times"/>
    </font>
    <font>
      <b/>
      <sz val="12"/>
      <color indexed="8"/>
      <name val="VNI-Times"/>
    </font>
    <font>
      <b/>
      <u/>
      <sz val="12"/>
      <color indexed="8"/>
      <name val="VNI-Times"/>
    </font>
    <font>
      <sz val="9"/>
      <color indexed="8"/>
      <name val="VNI-Times"/>
    </font>
    <font>
      <sz val="11"/>
      <color indexed="8"/>
      <name val="VNI-Times"/>
    </font>
    <font>
      <sz val="10"/>
      <color indexed="8"/>
      <name val="VNI-Times"/>
    </font>
    <font>
      <b/>
      <i/>
      <sz val="10"/>
      <color indexed="8"/>
      <name val="VNI-Times"/>
    </font>
    <font>
      <b/>
      <i/>
      <sz val="12"/>
      <color indexed="8"/>
      <name val="VNI-Times"/>
    </font>
    <font>
      <b/>
      <sz val="11"/>
      <color indexed="8"/>
      <name val="VNI-Times"/>
    </font>
    <font>
      <b/>
      <sz val="15"/>
      <color indexed="8"/>
      <name val="VNI-Times"/>
    </font>
    <font>
      <b/>
      <sz val="10"/>
      <color indexed="8"/>
      <name val="VNI-Times"/>
    </font>
    <font>
      <b/>
      <sz val="20"/>
      <color indexed="8"/>
      <name val="VNI-Times"/>
    </font>
    <font>
      <sz val="12"/>
      <color indexed="9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sz val="14"/>
      <color indexed="8"/>
      <name val=".VnTime"/>
      <family val="2"/>
    </font>
    <font>
      <i/>
      <sz val="14"/>
      <color indexed="8"/>
      <name val=".VnTimeH"/>
      <family val="2"/>
    </font>
    <font>
      <i/>
      <sz val="14"/>
      <color indexed="8"/>
      <name val=".VnTime"/>
      <family val="2"/>
    </font>
    <font>
      <sz val="14"/>
      <color indexed="8"/>
      <name val=".VnTime"/>
      <family val="2"/>
    </font>
    <font>
      <sz val="14"/>
      <color indexed="8"/>
      <name val=".VnTimeH"/>
      <family val="2"/>
    </font>
    <font>
      <sz val="14"/>
      <name val=".VnTime"/>
      <family val="2"/>
    </font>
    <font>
      <b/>
      <sz val="14"/>
      <color indexed="8"/>
      <name val=".VnTimeH"/>
      <family val="2"/>
    </font>
    <font>
      <i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.VnTime"/>
      <family val="2"/>
    </font>
    <font>
      <b/>
      <sz val="14"/>
      <name val=".VnTimeH"/>
      <family val="2"/>
    </font>
    <font>
      <i/>
      <sz val="14"/>
      <name val=".VnTime"/>
      <family val="2"/>
    </font>
    <font>
      <i/>
      <sz val="14"/>
      <name val=".VnTimeH"/>
      <family val="2"/>
    </font>
    <font>
      <sz val="14"/>
      <name val=".VnTimeH"/>
      <family val="2"/>
    </font>
    <font>
      <b/>
      <i/>
      <sz val="14"/>
      <color indexed="8"/>
      <name val=".VnTime"/>
      <family val="2"/>
    </font>
    <font>
      <b/>
      <i/>
      <sz val="14"/>
      <name val=".VnTime"/>
      <family val="2"/>
    </font>
    <font>
      <sz val="14"/>
      <color indexed="8"/>
      <name val="Arial"/>
      <family val="2"/>
    </font>
    <font>
      <sz val="14"/>
      <color indexed="8"/>
      <name val="VNI-Times"/>
    </font>
    <font>
      <b/>
      <sz val="12"/>
      <color indexed="8"/>
      <name val=".VnTime"/>
      <family val="2"/>
    </font>
    <font>
      <sz val="11"/>
      <color indexed="8"/>
      <name val=".VnTime"/>
      <family val="2"/>
    </font>
    <font>
      <b/>
      <i/>
      <sz val="14"/>
      <color indexed="8"/>
      <name val="Times New Roman"/>
      <family val="1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9"/>
      <name val="VNI-Times"/>
    </font>
    <font>
      <sz val="24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9"/>
      <color indexed="8"/>
      <name val="VNI-Times"/>
    </font>
    <font>
      <b/>
      <sz val="8"/>
      <color indexed="8"/>
      <name val="VNI-Times"/>
    </font>
    <font>
      <b/>
      <sz val="8"/>
      <color indexed="8"/>
      <name val="Times New Roman"/>
      <family val="1"/>
    </font>
    <font>
      <sz val="10"/>
      <color indexed="8"/>
      <name val=".VnTime"/>
      <family val="2"/>
    </font>
    <font>
      <b/>
      <sz val="9"/>
      <name val="Times New Roman"/>
      <family val="1"/>
    </font>
    <font>
      <i/>
      <sz val="10"/>
      <name val="Times New Roman"/>
      <family val="1"/>
    </font>
    <font>
      <sz val="12"/>
      <color indexed="10"/>
      <name val="VNI-Times"/>
    </font>
    <font>
      <i/>
      <sz val="10"/>
      <color indexed="10"/>
      <name val="Times New Roman"/>
      <family val="1"/>
    </font>
    <font>
      <sz val="10"/>
      <color indexed="10"/>
      <name val="VNI-Times"/>
    </font>
    <font>
      <b/>
      <sz val="16"/>
      <color indexed="8"/>
      <name val="Times New Roman"/>
      <family val="1"/>
    </font>
    <font>
      <sz val="8"/>
      <name val="Times New Roman"/>
      <family val="1"/>
    </font>
    <font>
      <b/>
      <sz val="16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VNI-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name val="Times New Roman"/>
      <family val="1"/>
    </font>
    <font>
      <sz val="7"/>
      <name val="Times New Roman"/>
      <family val="1"/>
    </font>
    <font>
      <sz val="16"/>
      <color indexed="81"/>
      <name val="Tahoma"/>
      <family val="2"/>
    </font>
    <font>
      <sz val="6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7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9"/>
        <bgColor indexed="41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</borders>
  <cellStyleXfs count="46">
    <xf numFmtId="0" fontId="0" fillId="0" borderId="0"/>
    <xf numFmtId="0" fontId="13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0" fontId="17" fillId="0" borderId="0"/>
    <xf numFmtId="0" fontId="1" fillId="0" borderId="0"/>
    <xf numFmtId="0" fontId="122" fillId="0" borderId="0"/>
    <xf numFmtId="0" fontId="122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9" fontId="1" fillId="0" borderId="0" applyFont="0" applyFill="0" applyBorder="0" applyAlignment="0" applyProtection="0"/>
    <xf numFmtId="174" fontId="18" fillId="0" borderId="3">
      <alignment horizontal="right" vertical="center"/>
    </xf>
    <xf numFmtId="175" fontId="18" fillId="0" borderId="3">
      <alignment horizontal="center"/>
    </xf>
    <xf numFmtId="0" fontId="13" fillId="0" borderId="4" applyNumberFormat="0" applyFont="0" applyFill="0" applyAlignment="0" applyProtection="0"/>
    <xf numFmtId="171" fontId="19" fillId="0" borderId="0"/>
    <xf numFmtId="173" fontId="18" fillId="0" borderId="5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/>
    <xf numFmtId="0" fontId="23" fillId="0" borderId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</cellStyleXfs>
  <cellXfs count="1211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3" fillId="0" borderId="0" xfId="0" applyFont="1"/>
    <xf numFmtId="0" fontId="6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0" fillId="0" borderId="6" xfId="0" applyBorder="1"/>
    <xf numFmtId="0" fontId="13" fillId="0" borderId="0" xfId="1" applyFont="1" applyFill="1"/>
    <xf numFmtId="0" fontId="13" fillId="0" borderId="11" xfId="1" applyFont="1" applyFill="1" applyBorder="1"/>
    <xf numFmtId="0" fontId="27" fillId="0" borderId="12" xfId="1" applyFont="1" applyFill="1" applyBorder="1"/>
    <xf numFmtId="0" fontId="27" fillId="0" borderId="13" xfId="1" applyFont="1" applyFill="1" applyBorder="1"/>
    <xf numFmtId="0" fontId="13" fillId="0" borderId="13" xfId="1" applyFont="1" applyFill="1" applyBorder="1"/>
    <xf numFmtId="0" fontId="13" fillId="0" borderId="14" xfId="1" applyFont="1" applyFill="1" applyBorder="1"/>
    <xf numFmtId="0" fontId="2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0" fillId="0" borderId="0" xfId="0" applyFont="1"/>
    <xf numFmtId="0" fontId="7" fillId="0" borderId="7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12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textRotation="133"/>
    </xf>
    <xf numFmtId="0" fontId="32" fillId="0" borderId="0" xfId="0" applyFont="1"/>
    <xf numFmtId="0" fontId="34" fillId="2" borderId="0" xfId="0" applyFont="1" applyFill="1"/>
    <xf numFmtId="0" fontId="34" fillId="2" borderId="16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34" fillId="2" borderId="9" xfId="0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0" fontId="41" fillId="2" borderId="0" xfId="0" applyFont="1" applyFill="1"/>
    <xf numFmtId="0" fontId="41" fillId="2" borderId="8" xfId="0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6" fillId="2" borderId="0" xfId="0" applyFont="1" applyFill="1"/>
    <xf numFmtId="0" fontId="36" fillId="2" borderId="0" xfId="0" applyFont="1" applyFill="1" applyAlignment="1">
      <alignment horizontal="left"/>
    </xf>
    <xf numFmtId="0" fontId="32" fillId="2" borderId="0" xfId="0" applyFont="1" applyFill="1"/>
    <xf numFmtId="0" fontId="32" fillId="2" borderId="5" xfId="0" applyFont="1" applyFill="1" applyBorder="1" applyAlignment="1">
      <alignment horizontal="center"/>
    </xf>
    <xf numFmtId="0" fontId="32" fillId="2" borderId="9" xfId="0" applyFont="1" applyFill="1" applyBorder="1"/>
    <xf numFmtId="0" fontId="48" fillId="2" borderId="16" xfId="0" applyFont="1" applyFill="1" applyBorder="1" applyAlignment="1">
      <alignment horizontal="center"/>
    </xf>
    <xf numFmtId="0" fontId="48" fillId="2" borderId="0" xfId="0" applyFont="1" applyFill="1"/>
    <xf numFmtId="0" fontId="51" fillId="2" borderId="5" xfId="0" applyFont="1" applyFill="1" applyBorder="1" applyAlignment="1">
      <alignment horizontal="center"/>
    </xf>
    <xf numFmtId="0" fontId="41" fillId="2" borderId="10" xfId="0" applyFont="1" applyFill="1" applyBorder="1" applyAlignment="1">
      <alignment horizontal="center"/>
    </xf>
    <xf numFmtId="0" fontId="41" fillId="2" borderId="5" xfId="0" applyFont="1" applyFill="1" applyBorder="1"/>
    <xf numFmtId="0" fontId="33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33" fillId="0" borderId="5" xfId="0" applyFont="1" applyBorder="1" applyAlignment="1">
      <alignment horizontal="center"/>
    </xf>
    <xf numFmtId="0" fontId="57" fillId="0" borderId="0" xfId="0" applyFont="1"/>
    <xf numFmtId="0" fontId="30" fillId="0" borderId="0" xfId="0" applyFont="1"/>
    <xf numFmtId="0" fontId="30" fillId="0" borderId="0" xfId="0" applyFont="1" applyFill="1" applyBorder="1"/>
    <xf numFmtId="0" fontId="33" fillId="0" borderId="0" xfId="0" applyFont="1"/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2" fillId="2" borderId="5" xfId="23" applyFont="1" applyFill="1" applyBorder="1"/>
    <xf numFmtId="0" fontId="32" fillId="0" borderId="5" xfId="0" applyFont="1" applyBorder="1"/>
    <xf numFmtId="0" fontId="32" fillId="0" borderId="5" xfId="0" applyFont="1" applyBorder="1" applyAlignment="1">
      <alignment horizontal="center"/>
    </xf>
    <xf numFmtId="0" fontId="46" fillId="0" borderId="6" xfId="0" applyFont="1" applyBorder="1" applyAlignment="1"/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33" fillId="0" borderId="5" xfId="0" applyFont="1" applyBorder="1"/>
    <xf numFmtId="0" fontId="57" fillId="0" borderId="5" xfId="0" applyFont="1" applyBorder="1"/>
    <xf numFmtId="0" fontId="32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2" fillId="2" borderId="5" xfId="0" applyFont="1" applyFill="1" applyBorder="1"/>
    <xf numFmtId="0" fontId="61" fillId="2" borderId="0" xfId="0" quotePrefix="1" applyFont="1" applyFill="1"/>
    <xf numFmtId="0" fontId="62" fillId="2" borderId="0" xfId="0" applyFont="1" applyFill="1"/>
    <xf numFmtId="10" fontId="34" fillId="2" borderId="0" xfId="24" applyNumberFormat="1" applyFont="1" applyFill="1" applyAlignment="1">
      <alignment horizontal="left" indent="3"/>
    </xf>
    <xf numFmtId="0" fontId="63" fillId="2" borderId="0" xfId="0" applyFont="1" applyFill="1"/>
    <xf numFmtId="0" fontId="63" fillId="2" borderId="5" xfId="0" applyFont="1" applyFill="1" applyBorder="1" applyAlignment="1">
      <alignment horizontal="center"/>
    </xf>
    <xf numFmtId="0" fontId="63" fillId="2" borderId="16" xfId="0" applyFont="1" applyFill="1" applyBorder="1" applyAlignment="1">
      <alignment horizontal="center"/>
    </xf>
    <xf numFmtId="0" fontId="63" fillId="2" borderId="7" xfId="0" applyFont="1" applyFill="1" applyBorder="1"/>
    <xf numFmtId="0" fontId="63" fillId="2" borderId="9" xfId="0" applyFont="1" applyFill="1" applyBorder="1"/>
    <xf numFmtId="0" fontId="63" fillId="2" borderId="8" xfId="0" applyFont="1" applyFill="1" applyBorder="1" applyAlignment="1">
      <alignment horizontal="center"/>
    </xf>
    <xf numFmtId="0" fontId="63" fillId="2" borderId="8" xfId="0" applyFont="1" applyFill="1" applyBorder="1"/>
    <xf numFmtId="0" fontId="63" fillId="2" borderId="7" xfId="0" applyFont="1" applyFill="1" applyBorder="1" applyAlignment="1">
      <alignment horizontal="center"/>
    </xf>
    <xf numFmtId="0" fontId="63" fillId="2" borderId="9" xfId="0" applyFont="1" applyFill="1" applyBorder="1" applyAlignment="1">
      <alignment horizontal="center"/>
    </xf>
    <xf numFmtId="0" fontId="63" fillId="2" borderId="5" xfId="0" applyFont="1" applyFill="1" applyBorder="1" applyAlignment="1">
      <alignment horizontal="center" wrapText="1"/>
    </xf>
    <xf numFmtId="0" fontId="63" fillId="2" borderId="0" xfId="0" applyFont="1" applyFill="1" applyBorder="1"/>
    <xf numFmtId="0" fontId="63" fillId="2" borderId="15" xfId="0" applyFont="1" applyFill="1" applyBorder="1"/>
    <xf numFmtId="0" fontId="63" fillId="2" borderId="0" xfId="0" applyFont="1" applyFill="1" applyBorder="1" applyAlignment="1">
      <alignment horizontal="center" textRotation="90"/>
    </xf>
    <xf numFmtId="0" fontId="63" fillId="2" borderId="2" xfId="0" applyFont="1" applyFill="1" applyBorder="1" applyAlignment="1">
      <alignment horizontal="center"/>
    </xf>
    <xf numFmtId="0" fontId="63" fillId="2" borderId="0" xfId="0" applyFont="1" applyFill="1" applyBorder="1" applyAlignment="1">
      <alignment horizontal="center"/>
    </xf>
    <xf numFmtId="0" fontId="69" fillId="2" borderId="5" xfId="0" applyFont="1" applyFill="1" applyBorder="1" applyAlignment="1">
      <alignment horizontal="center"/>
    </xf>
    <xf numFmtId="0" fontId="69" fillId="2" borderId="16" xfId="0" applyFont="1" applyFill="1" applyBorder="1" applyAlignment="1">
      <alignment horizontal="center"/>
    </xf>
    <xf numFmtId="0" fontId="69" fillId="2" borderId="9" xfId="0" applyFont="1" applyFill="1" applyBorder="1" applyAlignment="1">
      <alignment horizontal="center"/>
    </xf>
    <xf numFmtId="0" fontId="69" fillId="2" borderId="0" xfId="0" applyFont="1" applyFill="1"/>
    <xf numFmtId="0" fontId="69" fillId="2" borderId="8" xfId="0" applyFont="1" applyFill="1" applyBorder="1" applyAlignment="1">
      <alignment horizontal="center"/>
    </xf>
    <xf numFmtId="0" fontId="69" fillId="2" borderId="10" xfId="0" applyFont="1" applyFill="1" applyBorder="1" applyAlignment="1">
      <alignment horizontal="center"/>
    </xf>
    <xf numFmtId="0" fontId="69" fillId="2" borderId="5" xfId="0" applyFont="1" applyFill="1" applyBorder="1" applyAlignment="1">
      <alignment horizontal="center" wrapText="1"/>
    </xf>
    <xf numFmtId="0" fontId="69" fillId="2" borderId="16" xfId="0" applyFont="1" applyFill="1" applyBorder="1" applyAlignment="1">
      <alignment horizontal="center" wrapText="1"/>
    </xf>
    <xf numFmtId="0" fontId="69" fillId="2" borderId="7" xfId="0" applyFont="1" applyFill="1" applyBorder="1" applyAlignment="1">
      <alignment horizontal="center"/>
    </xf>
    <xf numFmtId="0" fontId="70" fillId="2" borderId="0" xfId="0" applyFont="1" applyFill="1"/>
    <xf numFmtId="0" fontId="69" fillId="2" borderId="7" xfId="0" applyFont="1" applyFill="1" applyBorder="1" applyAlignment="1">
      <alignment horizontal="center" wrapText="1"/>
    </xf>
    <xf numFmtId="0" fontId="69" fillId="2" borderId="0" xfId="0" applyFont="1" applyFill="1" applyBorder="1" applyAlignment="1">
      <alignment horizontal="center" vertical="center" textRotation="90" wrapText="1"/>
    </xf>
    <xf numFmtId="0" fontId="69" fillId="2" borderId="0" xfId="0" applyFont="1" applyFill="1" applyBorder="1" applyAlignment="1">
      <alignment horizontal="center"/>
    </xf>
    <xf numFmtId="0" fontId="69" fillId="2" borderId="5" xfId="0" applyFont="1" applyFill="1" applyBorder="1"/>
    <xf numFmtId="0" fontId="74" fillId="2" borderId="16" xfId="0" applyFont="1" applyFill="1" applyBorder="1" applyAlignment="1">
      <alignment horizontal="center"/>
    </xf>
    <xf numFmtId="0" fontId="65" fillId="2" borderId="7" xfId="0" applyFont="1" applyFill="1" applyBorder="1" applyAlignment="1">
      <alignment horizontal="center" vertical="center" wrapText="1"/>
    </xf>
    <xf numFmtId="0" fontId="34" fillId="2" borderId="8" xfId="0" applyNumberFormat="1" applyFont="1" applyFill="1" applyBorder="1" applyAlignment="1">
      <alignment horizontal="left"/>
    </xf>
    <xf numFmtId="0" fontId="34" fillId="2" borderId="5" xfId="0" applyNumberFormat="1" applyFont="1" applyFill="1" applyBorder="1" applyAlignment="1">
      <alignment horizontal="center"/>
    </xf>
    <xf numFmtId="0" fontId="34" fillId="2" borderId="16" xfId="0" applyNumberFormat="1" applyFont="1" applyFill="1" applyBorder="1" applyAlignment="1">
      <alignment horizontal="center"/>
    </xf>
    <xf numFmtId="0" fontId="52" fillId="2" borderId="5" xfId="0" applyNumberFormat="1" applyFont="1" applyFill="1" applyBorder="1" applyAlignment="1">
      <alignment horizontal="center"/>
    </xf>
    <xf numFmtId="0" fontId="34" fillId="2" borderId="7" xfId="0" applyNumberFormat="1" applyFont="1" applyFill="1" applyBorder="1" applyAlignment="1">
      <alignment horizontal="center"/>
    </xf>
    <xf numFmtId="49" fontId="34" fillId="2" borderId="16" xfId="0" applyNumberFormat="1" applyFont="1" applyFill="1" applyBorder="1" applyAlignment="1">
      <alignment horizontal="center"/>
    </xf>
    <xf numFmtId="49" fontId="40" fillId="2" borderId="16" xfId="0" applyNumberFormat="1" applyFont="1" applyFill="1" applyBorder="1" applyAlignment="1">
      <alignment horizontal="center"/>
    </xf>
    <xf numFmtId="0" fontId="34" fillId="2" borderId="8" xfId="0" applyNumberFormat="1" applyFont="1" applyFill="1" applyBorder="1" applyAlignment="1">
      <alignment horizontal="center"/>
    </xf>
    <xf numFmtId="0" fontId="40" fillId="2" borderId="16" xfId="0" applyNumberFormat="1" applyFont="1" applyFill="1" applyBorder="1" applyAlignment="1">
      <alignment horizontal="center"/>
    </xf>
    <xf numFmtId="0" fontId="41" fillId="2" borderId="16" xfId="0" applyNumberFormat="1" applyFont="1" applyFill="1" applyBorder="1" applyAlignment="1">
      <alignment horizontal="center"/>
    </xf>
    <xf numFmtId="0" fontId="41" fillId="2" borderId="9" xfId="0" applyNumberFormat="1" applyFont="1" applyFill="1" applyBorder="1" applyAlignment="1">
      <alignment horizontal="center"/>
    </xf>
    <xf numFmtId="0" fontId="41" fillId="2" borderId="8" xfId="0" applyNumberFormat="1" applyFont="1" applyFill="1" applyBorder="1" applyAlignment="1">
      <alignment horizontal="center"/>
    </xf>
    <xf numFmtId="0" fontId="53" fillId="2" borderId="8" xfId="0" applyNumberFormat="1" applyFont="1" applyFill="1" applyBorder="1" applyAlignment="1">
      <alignment horizontal="left"/>
    </xf>
    <xf numFmtId="0" fontId="53" fillId="2" borderId="5" xfId="0" applyNumberFormat="1" applyFont="1" applyFill="1" applyBorder="1" applyAlignment="1">
      <alignment horizontal="center"/>
    </xf>
    <xf numFmtId="0" fontId="38" fillId="2" borderId="16" xfId="0" applyNumberFormat="1" applyFont="1" applyFill="1" applyBorder="1" applyAlignment="1">
      <alignment horizontal="center"/>
    </xf>
    <xf numFmtId="0" fontId="41" fillId="2" borderId="7" xfId="0" applyNumberFormat="1" applyFont="1" applyFill="1" applyBorder="1" applyAlignment="1">
      <alignment horizontal="center"/>
    </xf>
    <xf numFmtId="0" fontId="39" fillId="2" borderId="5" xfId="0" applyNumberFormat="1" applyFont="1" applyFill="1" applyBorder="1" applyAlignment="1">
      <alignment horizontal="center"/>
    </xf>
    <xf numFmtId="0" fontId="43" fillId="2" borderId="5" xfId="0" applyNumberFormat="1" applyFont="1" applyFill="1" applyBorder="1" applyAlignment="1">
      <alignment horizontal="center"/>
    </xf>
    <xf numFmtId="0" fontId="39" fillId="2" borderId="16" xfId="0" applyNumberFormat="1" applyFont="1" applyFill="1" applyBorder="1" applyAlignment="1">
      <alignment horizontal="center"/>
    </xf>
    <xf numFmtId="0" fontId="39" fillId="2" borderId="0" xfId="0" applyNumberFormat="1" applyFont="1" applyFill="1"/>
    <xf numFmtId="0" fontId="41" fillId="2" borderId="17" xfId="0" applyNumberFormat="1" applyFont="1" applyFill="1" applyBorder="1" applyAlignment="1">
      <alignment horizontal="center"/>
    </xf>
    <xf numFmtId="0" fontId="41" fillId="2" borderId="5" xfId="0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44" fillId="2" borderId="0" xfId="0" applyNumberFormat="1" applyFont="1" applyFill="1" applyBorder="1" applyAlignment="1">
      <alignment horizontal="center"/>
    </xf>
    <xf numFmtId="0" fontId="63" fillId="2" borderId="5" xfId="0" applyFont="1" applyFill="1" applyBorder="1"/>
    <xf numFmtId="0" fontId="67" fillId="2" borderId="7" xfId="0" applyFont="1" applyFill="1" applyBorder="1" applyAlignment="1">
      <alignment horizontal="center"/>
    </xf>
    <xf numFmtId="0" fontId="69" fillId="2" borderId="9" xfId="0" applyFont="1" applyFill="1" applyBorder="1"/>
    <xf numFmtId="0" fontId="38" fillId="2" borderId="8" xfId="0" applyNumberFormat="1" applyFont="1" applyFill="1" applyBorder="1" applyAlignment="1">
      <alignment horizontal="center"/>
    </xf>
    <xf numFmtId="0" fontId="38" fillId="2" borderId="9" xfId="0" applyNumberFormat="1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69" fillId="2" borderId="0" xfId="0" applyFont="1" applyFill="1" applyBorder="1" applyAlignment="1">
      <alignment horizontal="center" vertical="center" textRotation="90"/>
    </xf>
    <xf numFmtId="0" fontId="42" fillId="2" borderId="0" xfId="0" applyNumberFormat="1" applyFont="1" applyFill="1"/>
    <xf numFmtId="0" fontId="69" fillId="2" borderId="7" xfId="0" applyFont="1" applyFill="1" applyBorder="1"/>
    <xf numFmtId="0" fontId="41" fillId="2" borderId="0" xfId="0" applyNumberFormat="1" applyFont="1" applyFill="1"/>
    <xf numFmtId="0" fontId="69" fillId="2" borderId="8" xfId="0" applyFont="1" applyFill="1" applyBorder="1"/>
    <xf numFmtId="0" fontId="41" fillId="2" borderId="5" xfId="0" applyFont="1" applyFill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4" xfId="0" applyFont="1" applyBorder="1" applyAlignment="1">
      <alignment horizontal="center" wrapText="1"/>
    </xf>
    <xf numFmtId="0" fontId="30" fillId="0" borderId="18" xfId="0" applyFont="1" applyBorder="1" applyAlignment="1">
      <alignment horizontal="center" vertical="top" wrapText="1"/>
    </xf>
    <xf numFmtId="0" fontId="78" fillId="0" borderId="14" xfId="0" applyFont="1" applyBorder="1" applyAlignment="1">
      <alignment horizontal="justify" vertical="top" wrapText="1"/>
    </xf>
    <xf numFmtId="0" fontId="78" fillId="0" borderId="18" xfId="0" applyFont="1" applyBorder="1" applyAlignment="1">
      <alignment horizontal="justify" vertical="top" wrapText="1"/>
    </xf>
    <xf numFmtId="0" fontId="77" fillId="0" borderId="18" xfId="0" applyFont="1" applyBorder="1" applyAlignment="1">
      <alignment horizontal="center" vertical="top" wrapText="1"/>
    </xf>
    <xf numFmtId="0" fontId="78" fillId="0" borderId="18" xfId="0" applyFont="1" applyBorder="1" applyAlignment="1">
      <alignment horizontal="center" vertical="top" wrapText="1"/>
    </xf>
    <xf numFmtId="0" fontId="77" fillId="0" borderId="14" xfId="0" applyFont="1" applyBorder="1" applyAlignment="1">
      <alignment horizontal="justify" vertical="top" wrapText="1"/>
    </xf>
    <xf numFmtId="0" fontId="77" fillId="0" borderId="18" xfId="0" applyFont="1" applyBorder="1" applyAlignment="1">
      <alignment horizontal="justify" vertical="top" wrapText="1"/>
    </xf>
    <xf numFmtId="0" fontId="77" fillId="0" borderId="18" xfId="0" applyFont="1" applyBorder="1" applyAlignment="1">
      <alignment horizontal="center" wrapText="1"/>
    </xf>
    <xf numFmtId="0" fontId="79" fillId="0" borderId="18" xfId="0" applyFont="1" applyBorder="1" applyAlignment="1">
      <alignment horizontal="center" wrapText="1"/>
    </xf>
    <xf numFmtId="0" fontId="78" fillId="0" borderId="18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77" fillId="0" borderId="14" xfId="0" applyFont="1" applyBorder="1" applyAlignment="1">
      <alignment wrapText="1"/>
    </xf>
    <xf numFmtId="0" fontId="30" fillId="0" borderId="14" xfId="0" applyFont="1" applyBorder="1" applyAlignment="1">
      <alignment horizontal="justify" vertical="top" wrapText="1"/>
    </xf>
    <xf numFmtId="0" fontId="80" fillId="0" borderId="12" xfId="0" applyFont="1" applyBorder="1" applyAlignment="1">
      <alignment horizontal="center" wrapText="1"/>
    </xf>
    <xf numFmtId="0" fontId="80" fillId="0" borderId="13" xfId="0" applyFont="1" applyBorder="1" applyAlignment="1">
      <alignment horizontal="center" wrapText="1"/>
    </xf>
    <xf numFmtId="0" fontId="80" fillId="0" borderId="18" xfId="0" applyFont="1" applyBorder="1" applyAlignment="1">
      <alignment horizontal="center" wrapText="1"/>
    </xf>
    <xf numFmtId="0" fontId="81" fillId="0" borderId="14" xfId="0" applyFont="1" applyBorder="1" applyAlignment="1">
      <alignment horizontal="center" wrapText="1"/>
    </xf>
    <xf numFmtId="0" fontId="82" fillId="0" borderId="18" xfId="0" applyFont="1" applyBorder="1" applyAlignment="1">
      <alignment horizontal="justify" wrapText="1"/>
    </xf>
    <xf numFmtId="0" fontId="81" fillId="0" borderId="18" xfId="0" applyFont="1" applyBorder="1" applyAlignment="1">
      <alignment horizontal="center" wrapText="1"/>
    </xf>
    <xf numFmtId="0" fontId="83" fillId="0" borderId="14" xfId="0" applyFont="1" applyBorder="1" applyAlignment="1">
      <alignment horizontal="center" wrapText="1"/>
    </xf>
    <xf numFmtId="0" fontId="83" fillId="0" borderId="18" xfId="0" applyFont="1" applyBorder="1" applyAlignment="1">
      <alignment horizontal="justify" wrapText="1"/>
    </xf>
    <xf numFmtId="0" fontId="83" fillId="0" borderId="18" xfId="0" applyFont="1" applyBorder="1" applyAlignment="1">
      <alignment horizontal="center" wrapText="1"/>
    </xf>
    <xf numFmtId="0" fontId="81" fillId="0" borderId="18" xfId="0" applyFont="1" applyBorder="1" applyAlignment="1">
      <alignment horizontal="center" vertical="top" wrapText="1"/>
    </xf>
    <xf numFmtId="0" fontId="83" fillId="0" borderId="19" xfId="0" applyFont="1" applyBorder="1" applyAlignment="1">
      <alignment horizontal="justify" wrapText="1"/>
    </xf>
    <xf numFmtId="0" fontId="83" fillId="0" borderId="18" xfId="0" applyFont="1" applyBorder="1" applyAlignment="1">
      <alignment wrapText="1"/>
    </xf>
    <xf numFmtId="0" fontId="84" fillId="0" borderId="14" xfId="0" applyFont="1" applyBorder="1" applyAlignment="1">
      <alignment horizontal="center" wrapText="1"/>
    </xf>
    <xf numFmtId="0" fontId="83" fillId="0" borderId="18" xfId="0" applyFont="1" applyBorder="1" applyAlignment="1">
      <alignment horizontal="center" vertical="top" wrapText="1"/>
    </xf>
    <xf numFmtId="0" fontId="83" fillId="0" borderId="14" xfId="0" applyFont="1" applyBorder="1" applyAlignment="1">
      <alignment horizontal="center" vertical="top" wrapText="1"/>
    </xf>
    <xf numFmtId="0" fontId="83" fillId="0" borderId="20" xfId="0" applyFont="1" applyBorder="1" applyAlignment="1">
      <alignment horizontal="center" vertical="top"/>
    </xf>
    <xf numFmtId="0" fontId="83" fillId="0" borderId="14" xfId="0" applyFont="1" applyBorder="1" applyAlignment="1">
      <alignment wrapText="1"/>
    </xf>
    <xf numFmtId="0" fontId="80" fillId="0" borderId="11" xfId="0" applyFont="1" applyBorder="1" applyAlignment="1">
      <alignment horizontal="center" wrapText="1"/>
    </xf>
    <xf numFmtId="0" fontId="80" fillId="0" borderId="18" xfId="0" applyFont="1" applyBorder="1" applyAlignment="1">
      <alignment wrapText="1"/>
    </xf>
    <xf numFmtId="0" fontId="86" fillId="0" borderId="18" xfId="0" applyFont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31" fillId="0" borderId="18" xfId="0" applyFont="1" applyBorder="1" applyAlignment="1">
      <alignment horizontal="center" wrapText="1"/>
    </xf>
    <xf numFmtId="0" fontId="87" fillId="0" borderId="21" xfId="0" applyFont="1" applyBorder="1" applyAlignment="1">
      <alignment horizontal="center" wrapText="1"/>
    </xf>
    <xf numFmtId="0" fontId="87" fillId="0" borderId="18" xfId="0" applyFont="1" applyBorder="1" applyAlignment="1">
      <alignment wrapText="1"/>
    </xf>
    <xf numFmtId="0" fontId="88" fillId="0" borderId="22" xfId="0" applyFont="1" applyBorder="1" applyAlignment="1">
      <alignment horizontal="center" wrapText="1"/>
    </xf>
    <xf numFmtId="0" fontId="88" fillId="0" borderId="18" xfId="0" applyFont="1" applyBorder="1" applyAlignment="1">
      <alignment horizontal="center" wrapText="1"/>
    </xf>
    <xf numFmtId="0" fontId="88" fillId="0" borderId="21" xfId="0" applyFont="1" applyBorder="1" applyAlignment="1">
      <alignment horizontal="center" wrapText="1"/>
    </xf>
    <xf numFmtId="0" fontId="88" fillId="0" borderId="18" xfId="0" applyFont="1" applyBorder="1" applyAlignment="1">
      <alignment wrapText="1"/>
    </xf>
    <xf numFmtId="0" fontId="87" fillId="0" borderId="22" xfId="0" applyFont="1" applyBorder="1" applyAlignment="1">
      <alignment horizontal="center" wrapText="1"/>
    </xf>
    <xf numFmtId="0" fontId="88" fillId="0" borderId="14" xfId="0" applyFont="1" applyBorder="1" applyAlignment="1">
      <alignment horizontal="center"/>
    </xf>
    <xf numFmtId="0" fontId="88" fillId="0" borderId="18" xfId="0" applyFont="1" applyBorder="1"/>
    <xf numFmtId="0" fontId="88" fillId="0" borderId="18" xfId="0" applyFont="1" applyBorder="1" applyAlignment="1">
      <alignment horizontal="center"/>
    </xf>
    <xf numFmtId="0" fontId="87" fillId="0" borderId="18" xfId="0" applyFont="1" applyBorder="1" applyAlignment="1">
      <alignment horizontal="center"/>
    </xf>
    <xf numFmtId="0" fontId="88" fillId="0" borderId="19" xfId="0" applyFont="1" applyBorder="1"/>
    <xf numFmtId="0" fontId="31" fillId="0" borderId="18" xfId="0" applyFont="1" applyBorder="1"/>
    <xf numFmtId="0" fontId="31" fillId="0" borderId="18" xfId="0" applyFont="1" applyBorder="1" applyAlignment="1">
      <alignment horizontal="center"/>
    </xf>
    <xf numFmtId="0" fontId="31" fillId="0" borderId="13" xfId="0" applyFont="1" applyBorder="1" applyAlignment="1">
      <alignment horizontal="center" wrapText="1"/>
    </xf>
    <xf numFmtId="0" fontId="88" fillId="0" borderId="14" xfId="0" applyFont="1" applyBorder="1" applyAlignment="1">
      <alignment horizontal="center" wrapText="1"/>
    </xf>
    <xf numFmtId="0" fontId="89" fillId="0" borderId="19" xfId="0" applyFont="1" applyBorder="1" applyAlignment="1">
      <alignment horizontal="center" wrapText="1"/>
    </xf>
    <xf numFmtId="0" fontId="90" fillId="0" borderId="18" xfId="0" applyFont="1" applyBorder="1" applyAlignment="1">
      <alignment horizontal="center" wrapText="1"/>
    </xf>
    <xf numFmtId="0" fontId="92" fillId="0" borderId="14" xfId="0" applyFont="1" applyBorder="1" applyAlignment="1">
      <alignment horizontal="center" wrapText="1"/>
    </xf>
    <xf numFmtId="0" fontId="91" fillId="0" borderId="18" xfId="0" applyFont="1" applyBorder="1" applyAlignment="1">
      <alignment horizontal="justify" vertical="top" wrapText="1"/>
    </xf>
    <xf numFmtId="0" fontId="85" fillId="0" borderId="18" xfId="0" applyFont="1" applyBorder="1" applyAlignment="1">
      <alignment horizontal="center" wrapText="1"/>
    </xf>
    <xf numFmtId="0" fontId="89" fillId="0" borderId="18" xfId="0" applyFont="1" applyBorder="1" applyAlignment="1">
      <alignment horizontal="center" wrapText="1"/>
    </xf>
    <xf numFmtId="0" fontId="85" fillId="0" borderId="14" xfId="0" applyFont="1" applyBorder="1" applyAlignment="1">
      <alignment horizontal="center" wrapText="1"/>
    </xf>
    <xf numFmtId="0" fontId="85" fillId="0" borderId="18" xfId="0" applyFont="1" applyBorder="1" applyAlignment="1">
      <alignment horizontal="justify" vertical="top" wrapText="1"/>
    </xf>
    <xf numFmtId="0" fontId="85" fillId="0" borderId="18" xfId="0" applyFont="1" applyBorder="1" applyAlignment="1">
      <alignment wrapText="1"/>
    </xf>
    <xf numFmtId="0" fontId="91" fillId="0" borderId="18" xfId="0" applyFont="1" applyBorder="1" applyAlignment="1">
      <alignment vertical="top" wrapText="1"/>
    </xf>
    <xf numFmtId="0" fontId="93" fillId="0" borderId="14" xfId="0" applyFont="1" applyBorder="1" applyAlignment="1">
      <alignment horizontal="center" wrapText="1"/>
    </xf>
    <xf numFmtId="0" fontId="85" fillId="0" borderId="18" xfId="0" applyFont="1" applyBorder="1" applyAlignment="1">
      <alignment vertical="top" wrapText="1"/>
    </xf>
    <xf numFmtId="0" fontId="85" fillId="0" borderId="19" xfId="0" applyFont="1" applyBorder="1" applyAlignment="1">
      <alignment horizontal="justify" vertical="top" wrapText="1"/>
    </xf>
    <xf numFmtId="0" fontId="85" fillId="0" borderId="14" xfId="0" applyFont="1" applyBorder="1" applyAlignment="1">
      <alignment horizontal="right" wrapText="1"/>
    </xf>
    <xf numFmtId="0" fontId="89" fillId="0" borderId="18" xfId="0" applyFont="1" applyBorder="1" applyAlignment="1">
      <alignment horizontal="center" vertical="top" wrapText="1"/>
    </xf>
    <xf numFmtId="0" fontId="87" fillId="0" borderId="14" xfId="0" applyFont="1" applyBorder="1" applyAlignment="1">
      <alignment horizontal="center" wrapText="1"/>
    </xf>
    <xf numFmtId="0" fontId="87" fillId="0" borderId="18" xfId="0" applyFont="1" applyBorder="1" applyAlignment="1">
      <alignment horizontal="center" wrapText="1"/>
    </xf>
    <xf numFmtId="0" fontId="88" fillId="0" borderId="14" xfId="0" applyFont="1" applyBorder="1" applyAlignment="1">
      <alignment horizontal="center" vertical="top" wrapText="1"/>
    </xf>
    <xf numFmtId="0" fontId="88" fillId="0" borderId="18" xfId="0" applyFont="1" applyBorder="1" applyAlignment="1">
      <alignment vertical="top" wrapText="1"/>
    </xf>
    <xf numFmtId="0" fontId="88" fillId="0" borderId="18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justify" vertical="top" wrapText="1"/>
    </xf>
    <xf numFmtId="0" fontId="30" fillId="0" borderId="13" xfId="0" applyFont="1" applyBorder="1" applyAlignment="1">
      <alignment horizontal="justify" vertical="top" wrapText="1"/>
    </xf>
    <xf numFmtId="0" fontId="0" fillId="0" borderId="14" xfId="0" applyBorder="1" applyAlignment="1">
      <alignment vertical="top" wrapText="1"/>
    </xf>
    <xf numFmtId="0" fontId="30" fillId="0" borderId="23" xfId="0" applyFont="1" applyBorder="1" applyAlignment="1">
      <alignment horizontal="center" vertical="top" wrapText="1"/>
    </xf>
    <xf numFmtId="0" fontId="30" fillId="0" borderId="24" xfId="0" applyFont="1" applyBorder="1" applyAlignment="1">
      <alignment horizontal="justify" vertical="top" wrapText="1"/>
    </xf>
    <xf numFmtId="0" fontId="30" fillId="0" borderId="24" xfId="0" applyFont="1" applyBorder="1" applyAlignment="1">
      <alignment horizontal="center" vertical="top" wrapText="1"/>
    </xf>
    <xf numFmtId="0" fontId="77" fillId="0" borderId="23" xfId="0" applyFont="1" applyBorder="1" applyAlignment="1">
      <alignment horizontal="justify" vertical="top" wrapText="1"/>
    </xf>
    <xf numFmtId="0" fontId="77" fillId="0" borderId="24" xfId="0" applyFont="1" applyBorder="1" applyAlignment="1">
      <alignment horizontal="justify" vertical="top" wrapText="1"/>
    </xf>
    <xf numFmtId="0" fontId="77" fillId="0" borderId="24" xfId="0" applyFont="1" applyBorder="1" applyAlignment="1">
      <alignment horizontal="center" vertical="top" wrapText="1"/>
    </xf>
    <xf numFmtId="0" fontId="77" fillId="0" borderId="24" xfId="0" applyFont="1" applyBorder="1" applyAlignment="1">
      <alignment horizontal="center" wrapText="1"/>
    </xf>
    <xf numFmtId="0" fontId="78" fillId="0" borderId="23" xfId="0" applyFont="1" applyBorder="1" applyAlignment="1">
      <alignment horizontal="center" vertical="top" wrapText="1"/>
    </xf>
    <xf numFmtId="0" fontId="78" fillId="0" borderId="24" xfId="0" applyFont="1" applyBorder="1" applyAlignment="1">
      <alignment vertical="top" wrapText="1"/>
    </xf>
    <xf numFmtId="0" fontId="78" fillId="0" borderId="24" xfId="0" applyFont="1" applyBorder="1" applyAlignment="1">
      <alignment horizontal="center" vertical="top" wrapText="1"/>
    </xf>
    <xf numFmtId="0" fontId="77" fillId="0" borderId="24" xfId="0" applyFont="1" applyBorder="1" applyAlignment="1">
      <alignment wrapText="1"/>
    </xf>
    <xf numFmtId="0" fontId="78" fillId="0" borderId="24" xfId="0" applyFont="1" applyBorder="1" applyAlignment="1">
      <alignment wrapText="1"/>
    </xf>
    <xf numFmtId="0" fontId="78" fillId="0" borderId="24" xfId="0" applyFont="1" applyBorder="1" applyAlignment="1">
      <alignment horizontal="center" wrapText="1"/>
    </xf>
    <xf numFmtId="0" fontId="77" fillId="0" borderId="24" xfId="0" applyFont="1" applyBorder="1" applyAlignment="1">
      <alignment horizontal="justify" wrapText="1"/>
    </xf>
    <xf numFmtId="0" fontId="30" fillId="0" borderId="18" xfId="0" applyFont="1" applyBorder="1" applyAlignment="1">
      <alignment horizontal="justify" wrapText="1"/>
    </xf>
    <xf numFmtId="0" fontId="30" fillId="0" borderId="18" xfId="0" applyFont="1" applyBorder="1" applyAlignment="1">
      <alignment horizontal="center" wrapText="1"/>
    </xf>
    <xf numFmtId="0" fontId="80" fillId="0" borderId="25" xfId="0" applyFont="1" applyBorder="1" applyAlignment="1">
      <alignment horizontal="center" wrapText="1"/>
    </xf>
    <xf numFmtId="0" fontId="94" fillId="0" borderId="26" xfId="0" applyFont="1" applyBorder="1" applyAlignment="1">
      <alignment horizontal="center" wrapText="1"/>
    </xf>
    <xf numFmtId="0" fontId="82" fillId="0" borderId="18" xfId="0" applyFont="1" applyBorder="1" applyAlignment="1">
      <alignment vertical="top" wrapText="1"/>
    </xf>
    <xf numFmtId="0" fontId="80" fillId="0" borderId="18" xfId="0" applyFont="1" applyBorder="1" applyAlignment="1">
      <alignment horizontal="right" wrapText="1"/>
    </xf>
    <xf numFmtId="0" fontId="80" fillId="0" borderId="18" xfId="0" applyFont="1" applyBorder="1" applyAlignment="1">
      <alignment horizontal="right" vertical="top" wrapText="1"/>
    </xf>
    <xf numFmtId="0" fontId="83" fillId="0" borderId="25" xfId="0" applyFont="1" applyBorder="1" applyAlignment="1">
      <alignment horizontal="right" vertical="top" wrapText="1"/>
    </xf>
    <xf numFmtId="0" fontId="80" fillId="0" borderId="25" xfId="0" applyFont="1" applyBorder="1" applyAlignment="1">
      <alignment horizontal="right" vertical="top" wrapText="1"/>
    </xf>
    <xf numFmtId="0" fontId="83" fillId="0" borderId="26" xfId="0" applyFont="1" applyBorder="1" applyAlignment="1">
      <alignment horizontal="center" vertical="top" wrapText="1"/>
    </xf>
    <xf numFmtId="0" fontId="83" fillId="0" borderId="18" xfId="0" applyFont="1" applyBorder="1" applyAlignment="1">
      <alignment vertical="top" wrapText="1"/>
    </xf>
    <xf numFmtId="0" fontId="83" fillId="0" borderId="18" xfId="0" applyFont="1" applyBorder="1" applyAlignment="1">
      <alignment horizontal="right" vertical="top" wrapText="1"/>
    </xf>
    <xf numFmtId="0" fontId="83" fillId="0" borderId="18" xfId="0" applyFont="1" applyBorder="1" applyAlignment="1">
      <alignment horizontal="right" wrapText="1"/>
    </xf>
    <xf numFmtId="0" fontId="80" fillId="0" borderId="25" xfId="0" applyFont="1" applyBorder="1" applyAlignment="1">
      <alignment horizontal="right" wrapText="1"/>
    </xf>
    <xf numFmtId="0" fontId="80" fillId="0" borderId="26" xfId="0" applyFont="1" applyBorder="1" applyAlignment="1">
      <alignment horizontal="center" wrapText="1"/>
    </xf>
    <xf numFmtId="0" fontId="94" fillId="0" borderId="18" xfId="0" applyFont="1" applyBorder="1" applyAlignment="1">
      <alignment wrapText="1"/>
    </xf>
    <xf numFmtId="0" fontId="83" fillId="0" borderId="26" xfId="0" applyFont="1" applyBorder="1" applyAlignment="1">
      <alignment horizontal="center" wrapText="1"/>
    </xf>
    <xf numFmtId="0" fontId="83" fillId="0" borderId="25" xfId="0" applyFont="1" applyBorder="1" applyAlignment="1">
      <alignment horizontal="right" wrapText="1"/>
    </xf>
    <xf numFmtId="0" fontId="80" fillId="0" borderId="27" xfId="0" applyFont="1" applyBorder="1" applyAlignment="1">
      <alignment horizontal="center" wrapText="1"/>
    </xf>
    <xf numFmtId="0" fontId="80" fillId="0" borderId="28" xfId="0" applyFont="1" applyBorder="1" applyAlignment="1">
      <alignment horizontal="center" wrapText="1"/>
    </xf>
    <xf numFmtId="0" fontId="80" fillId="0" borderId="28" xfId="0" applyFont="1" applyBorder="1" applyAlignment="1">
      <alignment horizontal="right" wrapText="1"/>
    </xf>
    <xf numFmtId="0" fontId="80" fillId="0" borderId="28" xfId="0" applyFont="1" applyBorder="1" applyAlignment="1">
      <alignment horizontal="right" vertical="top" wrapText="1"/>
    </xf>
    <xf numFmtId="0" fontId="80" fillId="0" borderId="29" xfId="0" applyFont="1" applyBorder="1" applyAlignment="1">
      <alignment horizontal="right" vertical="top" wrapText="1"/>
    </xf>
    <xf numFmtId="0" fontId="89" fillId="0" borderId="12" xfId="0" applyFont="1" applyBorder="1" applyAlignment="1">
      <alignment horizontal="center" vertical="top" wrapText="1"/>
    </xf>
    <xf numFmtId="0" fontId="89" fillId="0" borderId="13" xfId="0" applyFont="1" applyBorder="1" applyAlignment="1">
      <alignment horizontal="center" vertical="top" wrapText="1"/>
    </xf>
    <xf numFmtId="0" fontId="89" fillId="0" borderId="30" xfId="0" applyFont="1" applyBorder="1" applyAlignment="1">
      <alignment horizontal="center" vertical="top" wrapText="1"/>
    </xf>
    <xf numFmtId="0" fontId="89" fillId="0" borderId="19" xfId="0" applyFont="1" applyBorder="1" applyAlignment="1">
      <alignment horizontal="center" vertical="top" wrapText="1"/>
    </xf>
    <xf numFmtId="0" fontId="95" fillId="0" borderId="31" xfId="0" applyFont="1" applyBorder="1" applyAlignment="1">
      <alignment horizontal="center" vertical="top" wrapText="1"/>
    </xf>
    <xf numFmtId="0" fontId="95" fillId="0" borderId="18" xfId="0" applyFont="1" applyBorder="1" applyAlignment="1">
      <alignment vertical="top" wrapText="1"/>
    </xf>
    <xf numFmtId="0" fontId="85" fillId="0" borderId="18" xfId="0" applyFont="1" applyBorder="1" applyAlignment="1">
      <alignment horizontal="center" vertical="top" wrapText="1"/>
    </xf>
    <xf numFmtId="0" fontId="85" fillId="0" borderId="14" xfId="0" applyFont="1" applyBorder="1" applyAlignment="1">
      <alignment vertical="top" wrapText="1"/>
    </xf>
    <xf numFmtId="0" fontId="95" fillId="0" borderId="31" xfId="0" applyFont="1" applyBorder="1" applyAlignment="1">
      <alignment horizontal="center" wrapText="1"/>
    </xf>
    <xf numFmtId="0" fontId="85" fillId="0" borderId="31" xfId="0" applyFont="1" applyBorder="1" applyAlignment="1">
      <alignment horizontal="center" vertical="top" wrapText="1"/>
    </xf>
    <xf numFmtId="0" fontId="85" fillId="0" borderId="14" xfId="0" applyFont="1" applyBorder="1" applyAlignment="1">
      <alignment horizontal="center" vertical="top" wrapText="1"/>
    </xf>
    <xf numFmtId="0" fontId="91" fillId="0" borderId="14" xfId="0" applyFont="1" applyBorder="1" applyAlignment="1">
      <alignment horizontal="center" wrapText="1"/>
    </xf>
    <xf numFmtId="0" fontId="91" fillId="0" borderId="18" xfId="0" applyFont="1" applyBorder="1" applyAlignment="1">
      <alignment horizontal="justify" wrapText="1"/>
    </xf>
    <xf numFmtId="0" fontId="85" fillId="0" borderId="18" xfId="0" applyFont="1" applyBorder="1" applyAlignment="1">
      <alignment horizontal="justify" wrapText="1"/>
    </xf>
    <xf numFmtId="0" fontId="89" fillId="0" borderId="18" xfId="0" applyFont="1" applyBorder="1" applyAlignment="1">
      <alignment horizontal="justify" wrapText="1"/>
    </xf>
    <xf numFmtId="0" fontId="32" fillId="0" borderId="20" xfId="0" applyFont="1" applyBorder="1" applyAlignment="1">
      <alignment horizontal="center"/>
    </xf>
    <xf numFmtId="0" fontId="33" fillId="0" borderId="0" xfId="0" applyFont="1" applyBorder="1"/>
    <xf numFmtId="0" fontId="33" fillId="0" borderId="20" xfId="0" applyFont="1" applyBorder="1" applyAlignment="1">
      <alignment horizontal="center"/>
    </xf>
    <xf numFmtId="0" fontId="89" fillId="0" borderId="12" xfId="0" applyFont="1" applyBorder="1" applyAlignment="1">
      <alignment horizontal="center" wrapText="1"/>
    </xf>
    <xf numFmtId="0" fontId="89" fillId="0" borderId="13" xfId="0" applyFont="1" applyBorder="1" applyAlignment="1">
      <alignment horizontal="center" wrapText="1"/>
    </xf>
    <xf numFmtId="0" fontId="89" fillId="0" borderId="14" xfId="0" applyFont="1" applyBorder="1" applyAlignment="1">
      <alignment horizontal="center" wrapText="1"/>
    </xf>
    <xf numFmtId="0" fontId="31" fillId="0" borderId="14" xfId="0" applyFont="1" applyBorder="1" applyAlignment="1">
      <alignment horizontal="center" wrapText="1"/>
    </xf>
    <xf numFmtId="0" fontId="88" fillId="0" borderId="12" xfId="0" applyFont="1" applyBorder="1" applyAlignment="1">
      <alignment horizontal="center" wrapText="1"/>
    </xf>
    <xf numFmtId="0" fontId="31" fillId="0" borderId="14" xfId="0" applyFont="1" applyBorder="1" applyAlignment="1">
      <alignment horizontal="center"/>
    </xf>
    <xf numFmtId="0" fontId="88" fillId="0" borderId="13" xfId="0" applyFont="1" applyBorder="1" applyAlignment="1">
      <alignment horizontal="center" wrapText="1"/>
    </xf>
    <xf numFmtId="0" fontId="31" fillId="0" borderId="12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0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/>
    <xf numFmtId="0" fontId="88" fillId="0" borderId="18" xfId="0" applyFont="1" applyBorder="1" applyAlignment="1">
      <alignment horizontal="left" vertical="top" wrapText="1" indent="1"/>
    </xf>
    <xf numFmtId="0" fontId="31" fillId="0" borderId="18" xfId="0" applyFont="1" applyBorder="1" applyAlignment="1">
      <alignment horizontal="center" vertical="top" wrapText="1"/>
    </xf>
    <xf numFmtId="0" fontId="32" fillId="0" borderId="18" xfId="0" applyFont="1" applyBorder="1" applyAlignment="1">
      <alignment vertical="top" wrapText="1"/>
    </xf>
    <xf numFmtId="0" fontId="30" fillId="0" borderId="30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77" fillId="0" borderId="14" xfId="0" applyFont="1" applyBorder="1" applyAlignment="1">
      <alignment horizontal="center" wrapText="1"/>
    </xf>
    <xf numFmtId="0" fontId="77" fillId="0" borderId="18" xfId="0" applyFont="1" applyBorder="1" applyAlignment="1">
      <alignment wrapText="1"/>
    </xf>
    <xf numFmtId="0" fontId="77" fillId="0" borderId="18" xfId="0" applyFont="1" applyBorder="1" applyAlignment="1">
      <alignment horizontal="center"/>
    </xf>
    <xf numFmtId="0" fontId="77" fillId="0" borderId="14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88" fillId="0" borderId="0" xfId="0" applyFont="1" applyFill="1" applyBorder="1" applyAlignment="1">
      <alignment horizontal="center" vertical="top" wrapText="1"/>
    </xf>
    <xf numFmtId="0" fontId="32" fillId="0" borderId="19" xfId="0" applyFont="1" applyBorder="1" applyAlignment="1">
      <alignment wrapText="1"/>
    </xf>
    <xf numFmtId="0" fontId="32" fillId="0" borderId="14" xfId="0" applyFont="1" applyBorder="1" applyAlignment="1">
      <alignment wrapText="1"/>
    </xf>
    <xf numFmtId="0" fontId="32" fillId="0" borderId="18" xfId="0" applyFont="1" applyBorder="1" applyAlignment="1">
      <alignment wrapText="1"/>
    </xf>
    <xf numFmtId="0" fontId="80" fillId="0" borderId="12" xfId="0" applyFont="1" applyBorder="1" applyAlignment="1">
      <alignment horizontal="center" vertical="top" wrapText="1"/>
    </xf>
    <xf numFmtId="0" fontId="80" fillId="0" borderId="13" xfId="0" applyFont="1" applyBorder="1" applyAlignment="1">
      <alignment horizontal="center" vertical="top" wrapText="1"/>
    </xf>
    <xf numFmtId="0" fontId="80" fillId="0" borderId="30" xfId="0" applyFont="1" applyBorder="1" applyAlignment="1">
      <alignment horizontal="center" wrapText="1"/>
    </xf>
    <xf numFmtId="0" fontId="80" fillId="0" borderId="19" xfId="0" applyFont="1" applyBorder="1" applyAlignment="1">
      <alignment horizontal="center" wrapText="1"/>
    </xf>
    <xf numFmtId="0" fontId="80" fillId="0" borderId="18" xfId="0" applyFont="1" applyBorder="1" applyAlignment="1">
      <alignment horizontal="center" vertical="top" wrapText="1"/>
    </xf>
    <xf numFmtId="0" fontId="96" fillId="0" borderId="18" xfId="0" applyFont="1" applyBorder="1" applyAlignment="1">
      <alignment horizontal="center" wrapText="1"/>
    </xf>
    <xf numFmtId="0" fontId="97" fillId="0" borderId="18" xfId="0" applyFont="1" applyBorder="1" applyAlignment="1">
      <alignment wrapText="1"/>
    </xf>
    <xf numFmtId="0" fontId="29" fillId="0" borderId="18" xfId="0" applyFont="1" applyBorder="1" applyAlignment="1">
      <alignment horizontal="center" wrapText="1"/>
    </xf>
    <xf numFmtId="0" fontId="31" fillId="0" borderId="30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0" fillId="0" borderId="19" xfId="0" applyBorder="1"/>
    <xf numFmtId="0" fontId="31" fillId="0" borderId="18" xfId="0" applyFont="1" applyBorder="1" applyAlignment="1">
      <alignment wrapText="1"/>
    </xf>
    <xf numFmtId="0" fontId="89" fillId="0" borderId="30" xfId="0" applyFont="1" applyBorder="1" applyAlignment="1">
      <alignment horizontal="center" wrapText="1"/>
    </xf>
    <xf numFmtId="0" fontId="89" fillId="0" borderId="18" xfId="0" applyFont="1" applyBorder="1" applyAlignment="1">
      <alignment horizontal="justify" vertical="top" wrapText="1"/>
    </xf>
    <xf numFmtId="0" fontId="88" fillId="0" borderId="19" xfId="0" applyFont="1" applyBorder="1" applyAlignment="1">
      <alignment horizontal="center" wrapText="1"/>
    </xf>
    <xf numFmtId="0" fontId="30" fillId="0" borderId="30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center" vertical="top" wrapText="1"/>
    </xf>
    <xf numFmtId="0" fontId="77" fillId="0" borderId="19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99" fillId="0" borderId="14" xfId="0" applyFont="1" applyBorder="1" applyAlignment="1">
      <alignment horizontal="center" vertical="top" wrapText="1"/>
    </xf>
    <xf numFmtId="0" fontId="85" fillId="0" borderId="19" xfId="0" applyFont="1" applyBorder="1" applyAlignment="1">
      <alignment horizontal="center" wrapText="1"/>
    </xf>
    <xf numFmtId="0" fontId="87" fillId="0" borderId="14" xfId="0" applyFont="1" applyBorder="1" applyAlignment="1">
      <alignment horizontal="center" vertical="top" wrapText="1"/>
    </xf>
    <xf numFmtId="0" fontId="87" fillId="0" borderId="18" xfId="0" applyFont="1" applyBorder="1" applyAlignment="1">
      <alignment vertical="top" wrapText="1"/>
    </xf>
    <xf numFmtId="0" fontId="100" fillId="0" borderId="18" xfId="0" applyFont="1" applyBorder="1" applyAlignment="1">
      <alignment horizontal="center" vertical="top" wrapText="1"/>
    </xf>
    <xf numFmtId="0" fontId="87" fillId="0" borderId="18" xfId="0" applyFont="1" applyBorder="1" applyAlignment="1">
      <alignment horizontal="center" vertical="top" wrapText="1"/>
    </xf>
    <xf numFmtId="0" fontId="100" fillId="0" borderId="18" xfId="0" applyFont="1" applyBorder="1" applyAlignment="1">
      <alignment horizontal="center" wrapText="1"/>
    </xf>
    <xf numFmtId="0" fontId="100" fillId="0" borderId="14" xfId="0" applyFont="1" applyBorder="1" applyAlignment="1">
      <alignment horizontal="center" vertical="top" wrapText="1"/>
    </xf>
    <xf numFmtId="0" fontId="31" fillId="0" borderId="18" xfId="0" applyFont="1" applyBorder="1" applyAlignment="1">
      <alignment vertical="top" wrapText="1"/>
    </xf>
    <xf numFmtId="0" fontId="31" fillId="0" borderId="18" xfId="0" applyFont="1" applyBorder="1" applyAlignment="1">
      <alignment horizontal="left" vertical="top" wrapText="1" indent="1"/>
    </xf>
    <xf numFmtId="0" fontId="85" fillId="0" borderId="13" xfId="0" applyFont="1" applyBorder="1" applyAlignment="1">
      <alignment horizontal="center" wrapText="1"/>
    </xf>
    <xf numFmtId="0" fontId="85" fillId="0" borderId="19" xfId="0" applyFont="1" applyBorder="1" applyAlignment="1">
      <alignment horizontal="justify" wrapText="1"/>
    </xf>
    <xf numFmtId="0" fontId="89" fillId="0" borderId="32" xfId="0" applyFont="1" applyBorder="1" applyAlignment="1">
      <alignment horizontal="center" wrapText="1"/>
    </xf>
    <xf numFmtId="0" fontId="89" fillId="0" borderId="33" xfId="0" applyFont="1" applyBorder="1" applyAlignment="1">
      <alignment horizontal="center" wrapText="1"/>
    </xf>
    <xf numFmtId="0" fontId="32" fillId="2" borderId="0" xfId="0" applyFont="1" applyFill="1" applyAlignment="1">
      <alignment horizontal="center"/>
    </xf>
    <xf numFmtId="0" fontId="101" fillId="2" borderId="16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71" fillId="2" borderId="0" xfId="0" applyFont="1" applyFill="1" applyBorder="1" applyAlignment="1">
      <alignment horizontal="center"/>
    </xf>
    <xf numFmtId="0" fontId="63" fillId="2" borderId="6" xfId="0" applyFont="1" applyFill="1" applyBorder="1" applyAlignment="1">
      <alignment horizontal="center" wrapText="1"/>
    </xf>
    <xf numFmtId="0" fontId="63" fillId="2" borderId="9" xfId="0" applyFont="1" applyFill="1" applyBorder="1" applyAlignment="1">
      <alignment horizontal="center" vertical="center" textRotation="90"/>
    </xf>
    <xf numFmtId="0" fontId="56" fillId="2" borderId="0" xfId="0" applyFont="1" applyFill="1" applyBorder="1" applyAlignment="1">
      <alignment horizontal="center"/>
    </xf>
    <xf numFmtId="0" fontId="73" fillId="2" borderId="0" xfId="0" applyFont="1" applyFill="1" applyBorder="1" applyAlignment="1">
      <alignment horizontal="center" vertical="center"/>
    </xf>
    <xf numFmtId="0" fontId="59" fillId="2" borderId="0" xfId="0" applyFont="1" applyFill="1"/>
    <xf numFmtId="0" fontId="32" fillId="2" borderId="2" xfId="0" applyFont="1" applyFill="1" applyBorder="1"/>
    <xf numFmtId="0" fontId="32" fillId="2" borderId="0" xfId="0" applyFont="1" applyFill="1" applyBorder="1"/>
    <xf numFmtId="14" fontId="32" fillId="2" borderId="5" xfId="0" applyNumberFormat="1" applyFont="1" applyFill="1" applyBorder="1"/>
    <xf numFmtId="0" fontId="32" fillId="2" borderId="0" xfId="0" applyFont="1" applyFill="1" applyBorder="1" applyAlignment="1">
      <alignment horizontal="center"/>
    </xf>
    <xf numFmtId="0" fontId="76" fillId="2" borderId="0" xfId="0" applyFont="1" applyFill="1" applyBorder="1" applyAlignment="1">
      <alignment horizontal="center"/>
    </xf>
    <xf numFmtId="0" fontId="76" fillId="2" borderId="0" xfId="0" applyFont="1" applyFill="1" applyBorder="1"/>
    <xf numFmtId="0" fontId="52" fillId="2" borderId="0" xfId="0" applyNumberFormat="1" applyFont="1" applyFill="1" applyBorder="1" applyAlignment="1">
      <alignment horizontal="center"/>
    </xf>
    <xf numFmtId="0" fontId="41" fillId="2" borderId="0" xfId="0" applyNumberFormat="1" applyFont="1" applyFill="1" applyBorder="1" applyAlignment="1">
      <alignment horizontal="center"/>
    </xf>
    <xf numFmtId="0" fontId="72" fillId="2" borderId="0" xfId="0" applyFont="1" applyFill="1" applyBorder="1" applyAlignment="1">
      <alignment horizontal="center"/>
    </xf>
    <xf numFmtId="0" fontId="53" fillId="2" borderId="0" xfId="0" applyNumberFormat="1" applyFont="1" applyFill="1" applyBorder="1" applyAlignment="1">
      <alignment horizontal="center"/>
    </xf>
    <xf numFmtId="0" fontId="43" fillId="2" borderId="6" xfId="0" applyNumberFormat="1" applyFont="1" applyFill="1" applyBorder="1" applyAlignment="1">
      <alignment horizontal="center"/>
    </xf>
    <xf numFmtId="0" fontId="70" fillId="2" borderId="34" xfId="0" applyFont="1" applyFill="1" applyBorder="1"/>
    <xf numFmtId="0" fontId="69" fillId="2" borderId="35" xfId="0" applyFont="1" applyFill="1" applyBorder="1"/>
    <xf numFmtId="0" fontId="69" fillId="2" borderId="6" xfId="0" applyFont="1" applyFill="1" applyBorder="1"/>
    <xf numFmtId="0" fontId="41" fillId="2" borderId="34" xfId="0" applyFont="1" applyFill="1" applyBorder="1"/>
    <xf numFmtId="0" fontId="41" fillId="2" borderId="35" xfId="0" applyFont="1" applyFill="1" applyBorder="1"/>
    <xf numFmtId="0" fontId="41" fillId="2" borderId="6" xfId="0" applyFont="1" applyFill="1" applyBorder="1"/>
    <xf numFmtId="0" fontId="41" fillId="2" borderId="36" xfId="0" applyFont="1" applyFill="1" applyBorder="1"/>
    <xf numFmtId="0" fontId="41" fillId="2" borderId="37" xfId="0" applyFont="1" applyFill="1" applyBorder="1"/>
    <xf numFmtId="0" fontId="41" fillId="2" borderId="10" xfId="0" applyFont="1" applyFill="1" applyBorder="1"/>
    <xf numFmtId="0" fontId="41" fillId="2" borderId="8" xfId="0" applyFont="1" applyFill="1" applyBorder="1"/>
    <xf numFmtId="0" fontId="34" fillId="2" borderId="0" xfId="0" applyFont="1" applyFill="1" applyBorder="1" applyAlignment="1">
      <alignment horizontal="justify" vertical="center" wrapText="1"/>
    </xf>
    <xf numFmtId="0" fontId="61" fillId="2" borderId="0" xfId="0" quotePrefix="1" applyNumberFormat="1" applyFont="1" applyFill="1"/>
    <xf numFmtId="0" fontId="39" fillId="2" borderId="0" xfId="0" applyNumberFormat="1" applyFont="1" applyFill="1" applyBorder="1" applyAlignment="1">
      <alignment horizontal="center"/>
    </xf>
    <xf numFmtId="0" fontId="32" fillId="2" borderId="7" xfId="0" applyFont="1" applyFill="1" applyBorder="1" applyAlignment="1">
      <alignment vertical="center"/>
    </xf>
    <xf numFmtId="0" fontId="32" fillId="2" borderId="5" xfId="0" applyFont="1" applyFill="1" applyBorder="1" applyAlignment="1">
      <alignment vertical="center"/>
    </xf>
    <xf numFmtId="0" fontId="39" fillId="2" borderId="7" xfId="0" applyNumberFormat="1" applyFont="1" applyFill="1" applyBorder="1" applyAlignment="1">
      <alignment horizontal="center"/>
    </xf>
    <xf numFmtId="0" fontId="63" fillId="0" borderId="0" xfId="0" applyFont="1" applyFill="1" applyBorder="1"/>
    <xf numFmtId="0" fontId="39" fillId="0" borderId="0" xfId="0" applyNumberFormat="1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41" fillId="0" borderId="0" xfId="0" applyNumberFormat="1" applyFont="1" applyFill="1" applyBorder="1" applyAlignment="1">
      <alignment horizontal="center"/>
    </xf>
    <xf numFmtId="0" fontId="69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 wrapText="1"/>
    </xf>
    <xf numFmtId="0" fontId="70" fillId="0" borderId="0" xfId="0" applyFont="1" applyFill="1" applyBorder="1"/>
    <xf numFmtId="0" fontId="102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105" fillId="0" borderId="0" xfId="0" applyFont="1" applyFill="1" applyBorder="1" applyAlignment="1">
      <alignment horizontal="center"/>
    </xf>
    <xf numFmtId="0" fontId="102" fillId="0" borderId="0" xfId="0" applyFont="1" applyFill="1" applyBorder="1" applyAlignment="1">
      <alignment horizontal="center"/>
    </xf>
    <xf numFmtId="0" fontId="39" fillId="0" borderId="0" xfId="0" applyNumberFormat="1" applyFont="1" applyFill="1" applyBorder="1" applyAlignment="1">
      <alignment vertical="center"/>
    </xf>
    <xf numFmtId="0" fontId="39" fillId="0" borderId="0" xfId="0" applyFont="1" applyFill="1" applyBorder="1"/>
    <xf numFmtId="0" fontId="41" fillId="0" borderId="0" xfId="0" applyFont="1" applyFill="1" applyBorder="1"/>
    <xf numFmtId="0" fontId="34" fillId="0" borderId="0" xfId="0" applyFont="1" applyFill="1" applyBorder="1" applyAlignment="1">
      <alignment horizontal="justify" vertical="center" wrapText="1"/>
    </xf>
    <xf numFmtId="0" fontId="34" fillId="0" borderId="0" xfId="0" applyNumberFormat="1" applyFont="1" applyFill="1" applyBorder="1"/>
    <xf numFmtId="0" fontId="4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/>
    <xf numFmtId="0" fontId="62" fillId="0" borderId="0" xfId="0" applyFont="1" applyFill="1" applyBorder="1"/>
    <xf numFmtId="0" fontId="61" fillId="0" borderId="0" xfId="0" quotePrefix="1" applyFont="1" applyFill="1" applyBorder="1"/>
    <xf numFmtId="10" fontId="34" fillId="0" borderId="0" xfId="24" applyNumberFormat="1" applyFont="1" applyFill="1" applyBorder="1" applyAlignment="1">
      <alignment horizontal="left" indent="3"/>
    </xf>
    <xf numFmtId="0" fontId="61" fillId="0" borderId="0" xfId="0" quotePrefix="1" applyNumberFormat="1" applyFont="1" applyFill="1" applyBorder="1"/>
    <xf numFmtId="0" fontId="61" fillId="0" borderId="0" xfId="0" applyNumberFormat="1" applyFont="1" applyFill="1" applyBorder="1"/>
    <xf numFmtId="0" fontId="36" fillId="0" borderId="0" xfId="0" applyFont="1" applyFill="1" applyBorder="1" applyAlignment="1">
      <alignment horizontal="left"/>
    </xf>
    <xf numFmtId="0" fontId="39" fillId="0" borderId="0" xfId="0" applyNumberFormat="1" applyFont="1" applyFill="1" applyBorder="1" applyAlignment="1">
      <alignment horizontal="center" wrapText="1"/>
    </xf>
    <xf numFmtId="2" fontId="39" fillId="0" borderId="0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center"/>
    </xf>
    <xf numFmtId="0" fontId="104" fillId="0" borderId="0" xfId="0" applyNumberFormat="1" applyFont="1" applyFill="1" applyBorder="1" applyAlignment="1">
      <alignment horizontal="center" wrapText="1"/>
    </xf>
    <xf numFmtId="2" fontId="104" fillId="0" borderId="0" xfId="0" applyNumberFormat="1" applyFont="1" applyFill="1" applyBorder="1" applyAlignment="1">
      <alignment horizontal="center"/>
    </xf>
    <xf numFmtId="0" fontId="104" fillId="0" borderId="0" xfId="0" applyNumberFormat="1" applyFont="1" applyFill="1" applyBorder="1" applyAlignment="1">
      <alignment horizontal="center"/>
    </xf>
    <xf numFmtId="10" fontId="36" fillId="2" borderId="0" xfId="24" applyNumberFormat="1" applyFont="1" applyFill="1" applyAlignment="1">
      <alignment horizontal="left" indent="3"/>
    </xf>
    <xf numFmtId="0" fontId="41" fillId="2" borderId="38" xfId="0" applyNumberFormat="1" applyFont="1" applyFill="1" applyBorder="1" applyAlignment="1">
      <alignment horizontal="center"/>
    </xf>
    <xf numFmtId="0" fontId="39" fillId="2" borderId="38" xfId="0" applyNumberFormat="1" applyFont="1" applyFill="1" applyBorder="1" applyAlignment="1">
      <alignment horizontal="center"/>
    </xf>
    <xf numFmtId="0" fontId="39" fillId="2" borderId="38" xfId="0" applyFont="1" applyFill="1" applyBorder="1" applyAlignment="1">
      <alignment horizontal="center"/>
    </xf>
    <xf numFmtId="0" fontId="41" fillId="2" borderId="38" xfId="0" applyFont="1" applyFill="1" applyBorder="1" applyAlignment="1">
      <alignment horizontal="center"/>
    </xf>
    <xf numFmtId="0" fontId="69" fillId="2" borderId="38" xfId="0" applyFont="1" applyFill="1" applyBorder="1" applyAlignment="1">
      <alignment horizontal="center"/>
    </xf>
    <xf numFmtId="0" fontId="72" fillId="2" borderId="38" xfId="0" applyFont="1" applyFill="1" applyBorder="1" applyAlignment="1">
      <alignment horizontal="center"/>
    </xf>
    <xf numFmtId="0" fontId="43" fillId="2" borderId="38" xfId="0" applyNumberFormat="1" applyFont="1" applyFill="1" applyBorder="1" applyAlignment="1">
      <alignment horizontal="center"/>
    </xf>
    <xf numFmtId="0" fontId="48" fillId="2" borderId="0" xfId="0" applyFont="1" applyFill="1" applyBorder="1" applyAlignment="1">
      <alignment horizontal="center"/>
    </xf>
    <xf numFmtId="0" fontId="51" fillId="2" borderId="0" xfId="0" applyFont="1" applyFill="1" applyBorder="1" applyAlignment="1">
      <alignment horizontal="center"/>
    </xf>
    <xf numFmtId="0" fontId="101" fillId="2" borderId="0" xfId="0" applyFont="1" applyFill="1" applyBorder="1" applyAlignment="1">
      <alignment horizontal="center"/>
    </xf>
    <xf numFmtId="0" fontId="53" fillId="2" borderId="5" xfId="0" applyNumberFormat="1" applyFont="1" applyFill="1" applyBorder="1" applyAlignment="1">
      <alignment horizontal="left"/>
    </xf>
    <xf numFmtId="0" fontId="0" fillId="0" borderId="9" xfId="0" applyBorder="1"/>
    <xf numFmtId="0" fontId="0" fillId="0" borderId="38" xfId="0" applyBorder="1"/>
    <xf numFmtId="0" fontId="0" fillId="0" borderId="16" xfId="0" applyBorder="1"/>
    <xf numFmtId="0" fontId="41" fillId="0" borderId="8" xfId="0" applyFont="1" applyFill="1" applyBorder="1" applyAlignment="1">
      <alignment horizontal="center"/>
    </xf>
    <xf numFmtId="0" fontId="41" fillId="0" borderId="16" xfId="0" applyNumberFormat="1" applyFont="1" applyFill="1" applyBorder="1" applyAlignment="1">
      <alignment horizontal="center"/>
    </xf>
    <xf numFmtId="0" fontId="39" fillId="0" borderId="16" xfId="0" applyNumberFormat="1" applyFont="1" applyFill="1" applyBorder="1" applyAlignment="1">
      <alignment horizontal="center"/>
    </xf>
    <xf numFmtId="0" fontId="41" fillId="0" borderId="16" xfId="0" applyFont="1" applyFill="1" applyBorder="1" applyAlignment="1">
      <alignment horizontal="center"/>
    </xf>
    <xf numFmtId="0" fontId="69" fillId="0" borderId="16" xfId="0" applyFont="1" applyFill="1" applyBorder="1" applyAlignment="1">
      <alignment horizontal="center"/>
    </xf>
    <xf numFmtId="0" fontId="69" fillId="0" borderId="8" xfId="0" applyFont="1" applyFill="1" applyBorder="1" applyAlignment="1">
      <alignment horizontal="center"/>
    </xf>
    <xf numFmtId="0" fontId="38" fillId="0" borderId="7" xfId="0" applyNumberFormat="1" applyFont="1" applyFill="1" applyBorder="1" applyAlignment="1">
      <alignment horizontal="center"/>
    </xf>
    <xf numFmtId="0" fontId="39" fillId="0" borderId="16" xfId="0" applyFont="1" applyFill="1" applyBorder="1" applyAlignment="1">
      <alignment horizontal="center"/>
    </xf>
    <xf numFmtId="0" fontId="41" fillId="0" borderId="9" xfId="0" applyFont="1" applyFill="1" applyBorder="1" applyAlignment="1">
      <alignment horizontal="center"/>
    </xf>
    <xf numFmtId="0" fontId="43" fillId="0" borderId="16" xfId="0" applyNumberFormat="1" applyFont="1" applyFill="1" applyBorder="1" applyAlignment="1">
      <alignment horizontal="center"/>
    </xf>
    <xf numFmtId="0" fontId="43" fillId="0" borderId="8" xfId="0" applyNumberFormat="1" applyFont="1" applyFill="1" applyBorder="1" applyAlignment="1">
      <alignment horizontal="center"/>
    </xf>
    <xf numFmtId="0" fontId="67" fillId="0" borderId="8" xfId="0" applyFont="1" applyFill="1" applyBorder="1" applyAlignment="1">
      <alignment horizontal="center"/>
    </xf>
    <xf numFmtId="0" fontId="67" fillId="0" borderId="16" xfId="0" applyFont="1" applyFill="1" applyBorder="1" applyAlignment="1">
      <alignment horizontal="center"/>
    </xf>
    <xf numFmtId="0" fontId="74" fillId="0" borderId="9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center"/>
    </xf>
    <xf numFmtId="0" fontId="69" fillId="0" borderId="9" xfId="0" applyFont="1" applyFill="1" applyBorder="1" applyAlignment="1">
      <alignment horizontal="center"/>
    </xf>
    <xf numFmtId="0" fontId="41" fillId="0" borderId="7" xfId="0" applyNumberFormat="1" applyFont="1" applyFill="1" applyBorder="1" applyAlignment="1">
      <alignment horizontal="center"/>
    </xf>
    <xf numFmtId="0" fontId="69" fillId="0" borderId="10" xfId="0" applyFont="1" applyFill="1" applyBorder="1" applyAlignment="1">
      <alignment horizontal="center"/>
    </xf>
    <xf numFmtId="0" fontId="39" fillId="0" borderId="8" xfId="0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2" borderId="0" xfId="0" applyFont="1" applyFill="1" applyBorder="1" applyAlignment="1">
      <alignment horizontal="left"/>
    </xf>
    <xf numFmtId="0" fontId="41" fillId="2" borderId="39" xfId="0" applyFont="1" applyFill="1" applyBorder="1" applyAlignment="1">
      <alignment horizontal="center"/>
    </xf>
    <xf numFmtId="0" fontId="65" fillId="2" borderId="0" xfId="0" applyFont="1" applyFill="1" applyBorder="1" applyAlignment="1">
      <alignment horizontal="center" vertical="center" textRotation="90" wrapText="1"/>
    </xf>
    <xf numFmtId="0" fontId="41" fillId="2" borderId="0" xfId="0" applyFont="1" applyFill="1" applyBorder="1"/>
    <xf numFmtId="0" fontId="41" fillId="2" borderId="39" xfId="0" applyNumberFormat="1" applyFont="1" applyFill="1" applyBorder="1" applyAlignment="1">
      <alignment horizontal="center" vertical="center" textRotation="90"/>
    </xf>
    <xf numFmtId="0" fontId="65" fillId="2" borderId="39" xfId="0" applyFont="1" applyFill="1" applyBorder="1" applyAlignment="1">
      <alignment horizontal="center" vertical="center" textRotation="90" wrapText="1"/>
    </xf>
    <xf numFmtId="0" fontId="39" fillId="2" borderId="39" xfId="0" applyFont="1" applyFill="1" applyBorder="1" applyAlignment="1">
      <alignment horizontal="center"/>
    </xf>
    <xf numFmtId="0" fontId="65" fillId="2" borderId="9" xfId="0" applyFont="1" applyFill="1" applyBorder="1" applyAlignment="1">
      <alignment horizontal="center" vertical="center" textRotation="90" wrapText="1"/>
    </xf>
    <xf numFmtId="0" fontId="36" fillId="2" borderId="0" xfId="0" applyFont="1" applyFill="1" applyAlignment="1"/>
    <xf numFmtId="0" fontId="65" fillId="2" borderId="8" xfId="0" applyFont="1" applyFill="1" applyBorder="1" applyAlignment="1">
      <alignment horizontal="center" vertical="center" textRotation="90" wrapText="1"/>
    </xf>
    <xf numFmtId="0" fontId="69" fillId="2" borderId="8" xfId="0" applyFont="1" applyFill="1" applyBorder="1" applyAlignment="1">
      <alignment horizontal="center" wrapText="1"/>
    </xf>
    <xf numFmtId="0" fontId="36" fillId="2" borderId="9" xfId="0" applyNumberFormat="1" applyFont="1" applyFill="1" applyBorder="1" applyAlignment="1">
      <alignment horizontal="left"/>
    </xf>
    <xf numFmtId="0" fontId="53" fillId="2" borderId="9" xfId="0" applyNumberFormat="1" applyFont="1" applyFill="1" applyBorder="1" applyAlignment="1">
      <alignment horizontal="left"/>
    </xf>
    <xf numFmtId="0" fontId="39" fillId="3" borderId="7" xfId="0" applyNumberFormat="1" applyFont="1" applyFill="1" applyBorder="1" applyAlignment="1">
      <alignment horizontal="center"/>
    </xf>
    <xf numFmtId="0" fontId="39" fillId="4" borderId="7" xfId="0" applyNumberFormat="1" applyFont="1" applyFill="1" applyBorder="1" applyAlignment="1">
      <alignment horizontal="center"/>
    </xf>
    <xf numFmtId="0" fontId="34" fillId="2" borderId="7" xfId="0" applyFont="1" applyFill="1" applyBorder="1"/>
    <xf numFmtId="0" fontId="41" fillId="2" borderId="0" xfId="0" applyNumberFormat="1" applyFont="1" applyFill="1" applyBorder="1"/>
    <xf numFmtId="0" fontId="69" fillId="2" borderId="0" xfId="0" applyFont="1" applyFill="1" applyBorder="1"/>
    <xf numFmtId="0" fontId="70" fillId="2" borderId="0" xfId="0" applyFont="1" applyFill="1" applyBorder="1"/>
    <xf numFmtId="0" fontId="34" fillId="0" borderId="7" xfId="0" applyNumberFormat="1" applyFont="1" applyFill="1" applyBorder="1" applyAlignment="1">
      <alignment horizontal="center"/>
    </xf>
    <xf numFmtId="0" fontId="36" fillId="0" borderId="16" xfId="0" applyNumberFormat="1" applyFont="1" applyFill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center"/>
    </xf>
    <xf numFmtId="0" fontId="63" fillId="0" borderId="8" xfId="0" applyFont="1" applyFill="1" applyBorder="1" applyAlignment="1">
      <alignment horizontal="center"/>
    </xf>
    <xf numFmtId="0" fontId="34" fillId="0" borderId="16" xfId="0" applyNumberFormat="1" applyFont="1" applyFill="1" applyBorder="1" applyAlignment="1">
      <alignment horizontal="center"/>
    </xf>
    <xf numFmtId="0" fontId="107" fillId="0" borderId="16" xfId="0" applyFont="1" applyFill="1" applyBorder="1" applyAlignment="1">
      <alignment horizontal="center"/>
    </xf>
    <xf numFmtId="0" fontId="74" fillId="2" borderId="5" xfId="0" applyFont="1" applyFill="1" applyBorder="1" applyAlignment="1">
      <alignment horizontal="center"/>
    </xf>
    <xf numFmtId="0" fontId="74" fillId="2" borderId="0" xfId="0" applyFont="1" applyFill="1" applyBorder="1"/>
    <xf numFmtId="0" fontId="74" fillId="2" borderId="0" xfId="0" applyFont="1" applyFill="1"/>
    <xf numFmtId="0" fontId="41" fillId="0" borderId="9" xfId="0" applyNumberFormat="1" applyFont="1" applyFill="1" applyBorder="1" applyAlignment="1">
      <alignment horizontal="center"/>
    </xf>
    <xf numFmtId="0" fontId="39" fillId="0" borderId="9" xfId="0" applyNumberFormat="1" applyFont="1" applyFill="1" applyBorder="1" applyAlignment="1">
      <alignment horizontal="center"/>
    </xf>
    <xf numFmtId="0" fontId="74" fillId="0" borderId="8" xfId="0" applyFont="1" applyFill="1" applyBorder="1" applyAlignment="1">
      <alignment horizontal="center"/>
    </xf>
    <xf numFmtId="0" fontId="38" fillId="0" borderId="9" xfId="0" applyNumberFormat="1" applyFont="1" applyFill="1" applyBorder="1" applyAlignment="1">
      <alignment horizontal="center"/>
    </xf>
    <xf numFmtId="0" fontId="41" fillId="0" borderId="17" xfId="0" applyNumberFormat="1" applyFont="1" applyFill="1" applyBorder="1" applyAlignment="1">
      <alignment horizontal="center"/>
    </xf>
    <xf numFmtId="0" fontId="43" fillId="0" borderId="9" xfId="0" applyNumberFormat="1" applyFont="1" applyFill="1" applyBorder="1" applyAlignment="1">
      <alignment horizontal="center"/>
    </xf>
    <xf numFmtId="0" fontId="65" fillId="2" borderId="0" xfId="0" applyFont="1" applyFill="1"/>
    <xf numFmtId="0" fontId="38" fillId="0" borderId="16" xfId="0" applyNumberFormat="1" applyFont="1" applyFill="1" applyBorder="1" applyAlignment="1">
      <alignment horizontal="center"/>
    </xf>
    <xf numFmtId="0" fontId="41" fillId="0" borderId="40" xfId="0" applyNumberFormat="1" applyFont="1" applyFill="1" applyBorder="1" applyAlignment="1">
      <alignment horizontal="center"/>
    </xf>
    <xf numFmtId="0" fontId="34" fillId="0" borderId="9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36" fillId="0" borderId="9" xfId="0" applyNumberFormat="1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>
      <alignment horizontal="center" vertical="center"/>
    </xf>
    <xf numFmtId="0" fontId="63" fillId="0" borderId="7" xfId="0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65" fillId="0" borderId="9" xfId="0" applyFont="1" applyFill="1" applyBorder="1" applyAlignment="1">
      <alignment horizontal="center"/>
    </xf>
    <xf numFmtId="0" fontId="36" fillId="0" borderId="8" xfId="0" applyNumberFormat="1" applyFont="1" applyFill="1" applyBorder="1" applyAlignment="1">
      <alignment horizontal="center" vertical="center"/>
    </xf>
    <xf numFmtId="0" fontId="74" fillId="0" borderId="10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41" fillId="0" borderId="9" xfId="0" applyNumberFormat="1" applyFont="1" applyFill="1" applyBorder="1" applyAlignment="1">
      <alignment horizontal="center" vertical="center"/>
    </xf>
    <xf numFmtId="0" fontId="106" fillId="0" borderId="8" xfId="0" applyNumberFormat="1" applyFont="1" applyFill="1" applyBorder="1" applyAlignment="1">
      <alignment vertical="center"/>
    </xf>
    <xf numFmtId="0" fontId="41" fillId="0" borderId="8" xfId="0" applyNumberFormat="1" applyFont="1" applyFill="1" applyBorder="1" applyAlignment="1">
      <alignment horizontal="center" vertical="center"/>
    </xf>
    <xf numFmtId="0" fontId="61" fillId="0" borderId="16" xfId="0" applyFont="1" applyFill="1" applyBorder="1" applyAlignment="1">
      <alignment horizontal="center"/>
    </xf>
    <xf numFmtId="0" fontId="51" fillId="0" borderId="16" xfId="0" applyNumberFormat="1" applyFont="1" applyFill="1" applyBorder="1" applyAlignment="1">
      <alignment horizontal="center"/>
    </xf>
    <xf numFmtId="0" fontId="48" fillId="0" borderId="16" xfId="0" applyFont="1" applyFill="1" applyBorder="1" applyAlignment="1">
      <alignment horizontal="center"/>
    </xf>
    <xf numFmtId="0" fontId="69" fillId="0" borderId="8" xfId="0" applyFont="1" applyFill="1" applyBorder="1"/>
    <xf numFmtId="0" fontId="39" fillId="0" borderId="9" xfId="0" applyNumberFormat="1" applyFont="1" applyFill="1" applyBorder="1" applyAlignment="1">
      <alignment horizontal="center" vertical="center"/>
    </xf>
    <xf numFmtId="0" fontId="41" fillId="0" borderId="9" xfId="0" applyNumberFormat="1" applyFont="1" applyFill="1" applyBorder="1" applyAlignment="1">
      <alignment vertical="center"/>
    </xf>
    <xf numFmtId="0" fontId="39" fillId="0" borderId="10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39" fillId="0" borderId="8" xfId="0" applyNumberFormat="1" applyFont="1" applyFill="1" applyBorder="1" applyAlignment="1">
      <alignment vertical="center"/>
    </xf>
    <xf numFmtId="0" fontId="53" fillId="0" borderId="8" xfId="0" applyNumberFormat="1" applyFont="1" applyFill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center" vertical="center"/>
    </xf>
    <xf numFmtId="0" fontId="40" fillId="0" borderId="16" xfId="0" applyNumberFormat="1" applyFont="1" applyFill="1" applyBorder="1" applyAlignment="1">
      <alignment horizontal="center"/>
    </xf>
    <xf numFmtId="0" fontId="40" fillId="0" borderId="9" xfId="0" applyFont="1" applyFill="1" applyBorder="1" applyAlignment="1">
      <alignment horizontal="center" vertical="center"/>
    </xf>
    <xf numFmtId="0" fontId="104" fillId="2" borderId="8" xfId="0" applyFont="1" applyFill="1" applyBorder="1" applyAlignment="1">
      <alignment horizontal="center"/>
    </xf>
    <xf numFmtId="0" fontId="70" fillId="2" borderId="38" xfId="0" applyFont="1" applyFill="1" applyBorder="1"/>
    <xf numFmtId="0" fontId="69" fillId="2" borderId="38" xfId="0" applyFont="1" applyFill="1" applyBorder="1"/>
    <xf numFmtId="0" fontId="41" fillId="2" borderId="38" xfId="0" applyFont="1" applyFill="1" applyBorder="1"/>
    <xf numFmtId="0" fontId="40" fillId="0" borderId="7" xfId="0" applyNumberFormat="1" applyFont="1" applyFill="1" applyBorder="1" applyAlignment="1">
      <alignment horizontal="center"/>
    </xf>
    <xf numFmtId="0" fontId="48" fillId="0" borderId="16" xfId="0" applyNumberFormat="1" applyFont="1" applyFill="1" applyBorder="1" applyAlignment="1">
      <alignment horizontal="center"/>
    </xf>
    <xf numFmtId="0" fontId="113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8" fillId="0" borderId="7" xfId="0" applyNumberFormat="1" applyFont="1" applyFill="1" applyBorder="1" applyAlignment="1">
      <alignment horizontal="center"/>
    </xf>
    <xf numFmtId="0" fontId="41" fillId="0" borderId="39" xfId="0" applyFont="1" applyFill="1" applyBorder="1" applyAlignment="1">
      <alignment horizontal="center"/>
    </xf>
    <xf numFmtId="0" fontId="114" fillId="0" borderId="8" xfId="0" applyFont="1" applyFill="1" applyBorder="1" applyAlignment="1">
      <alignment horizontal="center"/>
    </xf>
    <xf numFmtId="0" fontId="116" fillId="0" borderId="8" xfId="0" applyFont="1" applyFill="1" applyBorder="1" applyAlignment="1">
      <alignment horizontal="center"/>
    </xf>
    <xf numFmtId="0" fontId="104" fillId="0" borderId="8" xfId="0" applyFont="1" applyFill="1" applyBorder="1" applyAlignment="1">
      <alignment horizontal="center"/>
    </xf>
    <xf numFmtId="0" fontId="102" fillId="2" borderId="16" xfId="0" applyNumberFormat="1" applyFont="1" applyFill="1" applyBorder="1" applyAlignment="1">
      <alignment horizontal="center"/>
    </xf>
    <xf numFmtId="0" fontId="74" fillId="2" borderId="8" xfId="0" applyFont="1" applyFill="1" applyBorder="1" applyAlignment="1">
      <alignment horizontal="center"/>
    </xf>
    <xf numFmtId="0" fontId="39" fillId="5" borderId="16" xfId="0" applyNumberFormat="1" applyFont="1" applyFill="1" applyBorder="1" applyAlignment="1">
      <alignment horizontal="center"/>
    </xf>
    <xf numFmtId="0" fontId="47" fillId="2" borderId="7" xfId="0" applyNumberFormat="1" applyFont="1" applyFill="1" applyBorder="1" applyAlignment="1">
      <alignment horizontal="center"/>
    </xf>
    <xf numFmtId="0" fontId="51" fillId="2" borderId="16" xfId="0" applyNumberFormat="1" applyFont="1" applyFill="1" applyBorder="1" applyAlignment="1">
      <alignment horizontal="center"/>
    </xf>
    <xf numFmtId="0" fontId="48" fillId="2" borderId="16" xfId="0" applyNumberFormat="1" applyFont="1" applyFill="1" applyBorder="1" applyAlignment="1">
      <alignment horizontal="center"/>
    </xf>
    <xf numFmtId="0" fontId="34" fillId="2" borderId="7" xfId="0" applyNumberFormat="1" applyFont="1" applyFill="1" applyBorder="1" applyAlignment="1">
      <alignment horizontal="center" vertical="center"/>
    </xf>
    <xf numFmtId="0" fontId="36" fillId="2" borderId="9" xfId="0" applyNumberFormat="1" applyFont="1" applyFill="1" applyBorder="1" applyAlignment="1">
      <alignment horizontal="center" vertical="center"/>
    </xf>
    <xf numFmtId="0" fontId="34" fillId="2" borderId="9" xfId="0" applyNumberFormat="1" applyFont="1" applyFill="1" applyBorder="1" applyAlignment="1">
      <alignment horizontal="center" vertical="center"/>
    </xf>
    <xf numFmtId="0" fontId="41" fillId="5" borderId="7" xfId="0" applyNumberFormat="1" applyFont="1" applyFill="1" applyBorder="1" applyAlignment="1">
      <alignment horizontal="center"/>
    </xf>
    <xf numFmtId="0" fontId="101" fillId="2" borderId="7" xfId="0" applyNumberFormat="1" applyFont="1" applyFill="1" applyBorder="1" applyAlignment="1">
      <alignment horizontal="center"/>
    </xf>
    <xf numFmtId="0" fontId="105" fillId="2" borderId="8" xfId="0" applyFont="1" applyFill="1" applyBorder="1" applyAlignment="1">
      <alignment horizontal="center"/>
    </xf>
    <xf numFmtId="0" fontId="41" fillId="2" borderId="0" xfId="0" quotePrefix="1" applyFont="1" applyFill="1"/>
    <xf numFmtId="0" fontId="41" fillId="2" borderId="0" xfId="0" quotePrefix="1" applyNumberFormat="1" applyFont="1" applyFill="1"/>
    <xf numFmtId="0" fontId="32" fillId="2" borderId="0" xfId="0" applyFont="1" applyFill="1" applyBorder="1" applyAlignment="1">
      <alignment vertical="center"/>
    </xf>
    <xf numFmtId="0" fontId="61" fillId="2" borderId="16" xfId="0" applyFont="1" applyFill="1" applyBorder="1" applyAlignment="1">
      <alignment horizontal="center"/>
    </xf>
    <xf numFmtId="0" fontId="115" fillId="2" borderId="16" xfId="0" applyFont="1" applyFill="1" applyBorder="1" applyAlignment="1">
      <alignment horizontal="center"/>
    </xf>
    <xf numFmtId="0" fontId="103" fillId="2" borderId="16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33" fillId="0" borderId="16" xfId="0" applyNumberFormat="1" applyFont="1" applyFill="1" applyBorder="1" applyAlignment="1">
      <alignment horizontal="center"/>
    </xf>
    <xf numFmtId="0" fontId="32" fillId="0" borderId="9" xfId="0" applyNumberFormat="1" applyFont="1" applyFill="1" applyBorder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111" fillId="2" borderId="16" xfId="0" applyNumberFormat="1" applyFont="1" applyFill="1" applyBorder="1" applyAlignment="1">
      <alignment horizontal="center"/>
    </xf>
    <xf numFmtId="0" fontId="65" fillId="2" borderId="9" xfId="0" applyFont="1" applyFill="1" applyBorder="1" applyAlignment="1">
      <alignment horizontal="center"/>
    </xf>
    <xf numFmtId="0" fontId="74" fillId="2" borderId="10" xfId="0" applyFont="1" applyFill="1" applyBorder="1" applyAlignment="1">
      <alignment horizontal="center"/>
    </xf>
    <xf numFmtId="0" fontId="38" fillId="2" borderId="7" xfId="0" applyNumberFormat="1" applyFont="1" applyFill="1" applyBorder="1" applyAlignment="1">
      <alignment horizontal="center"/>
    </xf>
    <xf numFmtId="0" fontId="48" fillId="2" borderId="9" xfId="0" applyNumberFormat="1" applyFont="1" applyFill="1" applyBorder="1" applyAlignment="1">
      <alignment horizontal="center"/>
    </xf>
    <xf numFmtId="0" fontId="39" fillId="2" borderId="9" xfId="0" applyNumberFormat="1" applyFont="1" applyFill="1" applyBorder="1" applyAlignment="1">
      <alignment horizontal="center"/>
    </xf>
    <xf numFmtId="0" fontId="36" fillId="2" borderId="16" xfId="0" applyNumberFormat="1" applyFont="1" applyFill="1" applyBorder="1" applyAlignment="1">
      <alignment horizontal="center"/>
    </xf>
    <xf numFmtId="0" fontId="34" fillId="2" borderId="8" xfId="0" applyNumberFormat="1" applyFont="1" applyFill="1" applyBorder="1" applyAlignment="1">
      <alignment horizontal="center" vertical="center"/>
    </xf>
    <xf numFmtId="0" fontId="48" fillId="2" borderId="7" xfId="0" applyNumberFormat="1" applyFont="1" applyFill="1" applyBorder="1" applyAlignment="1">
      <alignment horizontal="center"/>
    </xf>
    <xf numFmtId="0" fontId="32" fillId="2" borderId="16" xfId="0" applyFont="1" applyFill="1" applyBorder="1" applyAlignment="1">
      <alignment horizontal="center"/>
    </xf>
    <xf numFmtId="0" fontId="33" fillId="2" borderId="16" xfId="0" applyNumberFormat="1" applyFont="1" applyFill="1" applyBorder="1" applyAlignment="1">
      <alignment horizontal="center"/>
    </xf>
    <xf numFmtId="0" fontId="41" fillId="2" borderId="40" xfId="0" applyFont="1" applyFill="1" applyBorder="1" applyAlignment="1">
      <alignment horizontal="center"/>
    </xf>
    <xf numFmtId="0" fontId="41" fillId="2" borderId="40" xfId="0" applyNumberFormat="1" applyFont="1" applyFill="1" applyBorder="1" applyAlignment="1">
      <alignment horizontal="center"/>
    </xf>
    <xf numFmtId="0" fontId="52" fillId="2" borderId="16" xfId="0" applyNumberFormat="1" applyFont="1" applyFill="1" applyBorder="1" applyAlignment="1">
      <alignment horizontal="center"/>
    </xf>
    <xf numFmtId="0" fontId="39" fillId="2" borderId="7" xfId="0" applyFont="1" applyFill="1" applyBorder="1" applyAlignment="1">
      <alignment horizontal="center"/>
    </xf>
    <xf numFmtId="0" fontId="43" fillId="2" borderId="16" xfId="0" applyNumberFormat="1" applyFont="1" applyFill="1" applyBorder="1" applyAlignment="1">
      <alignment horizontal="center"/>
    </xf>
    <xf numFmtId="0" fontId="40" fillId="2" borderId="7" xfId="0" applyNumberFormat="1" applyFont="1" applyFill="1" applyBorder="1" applyAlignment="1">
      <alignment horizontal="center"/>
    </xf>
    <xf numFmtId="0" fontId="53" fillId="2" borderId="9" xfId="0" applyNumberFormat="1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/>
    </xf>
    <xf numFmtId="0" fontId="41" fillId="5" borderId="16" xfId="0" applyFont="1" applyFill="1" applyBorder="1" applyAlignment="1">
      <alignment horizontal="center"/>
    </xf>
    <xf numFmtId="0" fontId="47" fillId="5" borderId="7" xfId="0" applyNumberFormat="1" applyFont="1" applyFill="1" applyBorder="1" applyAlignment="1">
      <alignment horizontal="center"/>
    </xf>
    <xf numFmtId="0" fontId="48" fillId="5" borderId="16" xfId="0" applyNumberFormat="1" applyFont="1" applyFill="1" applyBorder="1" applyAlignment="1">
      <alignment horizontal="center"/>
    </xf>
    <xf numFmtId="0" fontId="38" fillId="5" borderId="7" xfId="0" applyNumberFormat="1" applyFont="1" applyFill="1" applyBorder="1" applyAlignment="1">
      <alignment horizontal="center"/>
    </xf>
    <xf numFmtId="0" fontId="41" fillId="5" borderId="9" xfId="0" applyNumberFormat="1" applyFont="1" applyFill="1" applyBorder="1" applyAlignment="1">
      <alignment horizontal="center"/>
    </xf>
    <xf numFmtId="0" fontId="41" fillId="5" borderId="16" xfId="0" applyNumberFormat="1" applyFont="1" applyFill="1" applyBorder="1" applyAlignment="1">
      <alignment horizontal="center"/>
    </xf>
    <xf numFmtId="0" fontId="34" fillId="5" borderId="16" xfId="0" applyNumberFormat="1" applyFont="1" applyFill="1" applyBorder="1" applyAlignment="1">
      <alignment horizontal="center"/>
    </xf>
    <xf numFmtId="0" fontId="34" fillId="5" borderId="7" xfId="0" applyNumberFormat="1" applyFont="1" applyFill="1" applyBorder="1" applyAlignment="1">
      <alignment horizontal="center" vertical="center"/>
    </xf>
    <xf numFmtId="0" fontId="36" fillId="5" borderId="9" xfId="0" applyNumberFormat="1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/>
    </xf>
    <xf numFmtId="0" fontId="33" fillId="2" borderId="9" xfId="0" applyNumberFormat="1" applyFont="1" applyFill="1" applyBorder="1" applyAlignment="1">
      <alignment horizontal="center"/>
    </xf>
    <xf numFmtId="0" fontId="34" fillId="5" borderId="7" xfId="0" applyNumberFormat="1" applyFont="1" applyFill="1" applyBorder="1" applyAlignment="1">
      <alignment horizontal="center"/>
    </xf>
    <xf numFmtId="0" fontId="36" fillId="5" borderId="16" xfId="0" applyFont="1" applyFill="1" applyBorder="1" applyAlignment="1">
      <alignment horizontal="center"/>
    </xf>
    <xf numFmtId="0" fontId="39" fillId="2" borderId="9" xfId="0" applyNumberFormat="1" applyFont="1" applyFill="1" applyBorder="1" applyAlignment="1">
      <alignment horizontal="center" vertical="center"/>
    </xf>
    <xf numFmtId="0" fontId="36" fillId="2" borderId="8" xfId="0" applyNumberFormat="1" applyFont="1" applyFill="1" applyBorder="1" applyAlignment="1">
      <alignment horizontal="center" vertical="center"/>
    </xf>
    <xf numFmtId="0" fontId="41" fillId="2" borderId="41" xfId="0" applyNumberFormat="1" applyFont="1" applyFill="1" applyBorder="1" applyAlignment="1">
      <alignment horizontal="center"/>
    </xf>
    <xf numFmtId="0" fontId="39" fillId="2" borderId="42" xfId="0" applyNumberFormat="1" applyFont="1" applyFill="1" applyBorder="1" applyAlignment="1">
      <alignment horizontal="center"/>
    </xf>
    <xf numFmtId="0" fontId="109" fillId="2" borderId="9" xfId="0" applyFont="1" applyFill="1" applyBorder="1" applyAlignment="1">
      <alignment horizontal="center"/>
    </xf>
    <xf numFmtId="0" fontId="40" fillId="5" borderId="16" xfId="0" applyNumberFormat="1" applyFont="1" applyFill="1" applyBorder="1" applyAlignment="1">
      <alignment horizontal="center"/>
    </xf>
    <xf numFmtId="0" fontId="36" fillId="5" borderId="16" xfId="0" applyNumberFormat="1" applyFont="1" applyFill="1" applyBorder="1" applyAlignment="1">
      <alignment horizontal="center"/>
    </xf>
    <xf numFmtId="0" fontId="36" fillId="5" borderId="8" xfId="0" applyNumberFormat="1" applyFont="1" applyFill="1" applyBorder="1" applyAlignment="1">
      <alignment horizontal="center" vertical="center"/>
    </xf>
    <xf numFmtId="0" fontId="43" fillId="5" borderId="16" xfId="0" applyNumberFormat="1" applyFont="1" applyFill="1" applyBorder="1" applyAlignment="1">
      <alignment horizontal="center"/>
    </xf>
    <xf numFmtId="0" fontId="53" fillId="5" borderId="8" xfId="0" applyNumberFormat="1" applyFont="1" applyFill="1" applyBorder="1" applyAlignment="1">
      <alignment horizontal="center" vertical="center"/>
    </xf>
    <xf numFmtId="0" fontId="63" fillId="2" borderId="2" xfId="0" applyFont="1" applyFill="1" applyBorder="1" applyAlignment="1">
      <alignment horizontal="center" wrapText="1"/>
    </xf>
    <xf numFmtId="0" fontId="63" fillId="2" borderId="16" xfId="0" applyFont="1" applyFill="1" applyBorder="1" applyAlignment="1">
      <alignment horizontal="center" wrapText="1"/>
    </xf>
    <xf numFmtId="0" fontId="65" fillId="2" borderId="2" xfId="0" applyFont="1" applyFill="1" applyBorder="1" applyAlignment="1">
      <alignment horizontal="center" wrapText="1"/>
    </xf>
    <xf numFmtId="0" fontId="74" fillId="2" borderId="9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 wrapText="1"/>
    </xf>
    <xf numFmtId="0" fontId="33" fillId="0" borderId="0" xfId="0" applyFont="1" applyBorder="1" applyAlignment="1"/>
    <xf numFmtId="0" fontId="33" fillId="0" borderId="39" xfId="0" applyFont="1" applyBorder="1" applyAlignment="1"/>
    <xf numFmtId="0" fontId="33" fillId="0" borderId="2" xfId="0" applyFont="1" applyBorder="1" applyAlignment="1"/>
    <xf numFmtId="0" fontId="2" fillId="5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38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41" fillId="0" borderId="5" xfId="0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32" fillId="5" borderId="5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2" fillId="0" borderId="0" xfId="0" applyFont="1" applyFill="1"/>
    <xf numFmtId="0" fontId="47" fillId="0" borderId="10" xfId="0" applyFont="1" applyFill="1" applyBorder="1" applyAlignment="1">
      <alignment horizontal="center" vertical="center" wrapText="1"/>
    </xf>
    <xf numFmtId="0" fontId="32" fillId="0" borderId="5" xfId="0" applyFont="1" applyFill="1" applyBorder="1"/>
    <xf numFmtId="14" fontId="32" fillId="0" borderId="5" xfId="0" applyNumberFormat="1" applyFont="1" applyFill="1" applyBorder="1" applyAlignment="1">
      <alignment horizontal="center"/>
    </xf>
    <xf numFmtId="0" fontId="118" fillId="0" borderId="5" xfId="0" applyFont="1" applyFill="1" applyBorder="1"/>
    <xf numFmtId="0" fontId="32" fillId="0" borderId="0" xfId="0" applyFont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0" borderId="38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vertical="center"/>
    </xf>
    <xf numFmtId="0" fontId="51" fillId="0" borderId="8" xfId="0" applyFont="1" applyFill="1" applyBorder="1" applyAlignment="1">
      <alignment vertical="center"/>
    </xf>
    <xf numFmtId="0" fontId="48" fillId="0" borderId="7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/>
    </xf>
    <xf numFmtId="0" fontId="48" fillId="0" borderId="44" xfId="0" applyFont="1" applyFill="1" applyBorder="1" applyAlignment="1">
      <alignment horizontal="center"/>
    </xf>
    <xf numFmtId="0" fontId="47" fillId="0" borderId="6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19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1" fillId="0" borderId="9" xfId="0" applyFont="1" applyFill="1" applyBorder="1" applyAlignment="1">
      <alignment horizontal="center"/>
    </xf>
    <xf numFmtId="0" fontId="51" fillId="0" borderId="38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/>
    </xf>
    <xf numFmtId="0" fontId="112" fillId="0" borderId="8" xfId="0" applyFont="1" applyFill="1" applyBorder="1" applyAlignment="1">
      <alignment horizontal="center"/>
    </xf>
    <xf numFmtId="0" fontId="51" fillId="0" borderId="8" xfId="0" applyFont="1" applyFill="1" applyBorder="1" applyAlignment="1">
      <alignment horizontal="center"/>
    </xf>
    <xf numFmtId="0" fontId="129" fillId="0" borderId="8" xfId="0" applyFont="1" applyFill="1" applyBorder="1" applyAlignment="1">
      <alignment horizontal="center"/>
    </xf>
    <xf numFmtId="0" fontId="47" fillId="0" borderId="44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 vertical="center"/>
    </xf>
    <xf numFmtId="0" fontId="112" fillId="0" borderId="9" xfId="0" applyFont="1" applyFill="1" applyBorder="1" applyAlignment="1">
      <alignment horizontal="center"/>
    </xf>
    <xf numFmtId="0" fontId="33" fillId="0" borderId="0" xfId="0" applyFont="1" applyFill="1" applyBorder="1" applyAlignment="1"/>
    <xf numFmtId="14" fontId="33" fillId="0" borderId="0" xfId="0" applyNumberFormat="1" applyFont="1" applyFill="1" applyBorder="1"/>
    <xf numFmtId="0" fontId="33" fillId="0" borderId="5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14" fontId="32" fillId="0" borderId="8" xfId="0" applyNumberFormat="1" applyFont="1" applyFill="1" applyBorder="1" applyAlignment="1">
      <alignment horizontal="center"/>
    </xf>
    <xf numFmtId="14" fontId="32" fillId="0" borderId="7" xfId="0" applyNumberFormat="1" applyFont="1" applyFill="1" applyBorder="1" applyAlignment="1">
      <alignment horizontal="center"/>
    </xf>
    <xf numFmtId="14" fontId="32" fillId="0" borderId="9" xfId="0" applyNumberFormat="1" applyFont="1" applyFill="1" applyBorder="1" applyAlignment="1">
      <alignment horizontal="center"/>
    </xf>
    <xf numFmtId="0" fontId="118" fillId="0" borderId="7" xfId="0" applyFont="1" applyFill="1" applyBorder="1"/>
    <xf numFmtId="0" fontId="32" fillId="0" borderId="39" xfId="0" applyFont="1" applyFill="1" applyBorder="1"/>
    <xf numFmtId="0" fontId="32" fillId="0" borderId="0" xfId="0" applyFont="1" applyFill="1" applyBorder="1"/>
    <xf numFmtId="0" fontId="47" fillId="0" borderId="7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 vertical="center"/>
    </xf>
    <xf numFmtId="0" fontId="112" fillId="0" borderId="38" xfId="0" applyFont="1" applyFill="1" applyBorder="1" applyAlignment="1">
      <alignment horizontal="center"/>
    </xf>
    <xf numFmtId="0" fontId="47" fillId="0" borderId="38" xfId="0" applyFont="1" applyFill="1" applyBorder="1" applyAlignment="1">
      <alignment horizontal="center"/>
    </xf>
    <xf numFmtId="0" fontId="47" fillId="0" borderId="9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 textRotation="90" wrapText="1"/>
    </xf>
    <xf numFmtId="14" fontId="32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31" fillId="0" borderId="0" xfId="0" applyNumberFormat="1" applyFont="1" applyFill="1" applyAlignment="1">
      <alignment horizontal="left" wrapText="1"/>
    </xf>
    <xf numFmtId="0" fontId="31" fillId="0" borderId="0" xfId="0" applyNumberFormat="1" applyFont="1" applyFill="1" applyAlignment="1">
      <alignment wrapText="1"/>
    </xf>
    <xf numFmtId="0" fontId="34" fillId="0" borderId="0" xfId="0" applyFont="1" applyFill="1"/>
    <xf numFmtId="0" fontId="63" fillId="0" borderId="0" xfId="0" applyFont="1" applyFill="1"/>
    <xf numFmtId="0" fontId="44" fillId="0" borderId="0" xfId="0" applyNumberFormat="1" applyFont="1" applyFill="1" applyBorder="1" applyAlignment="1"/>
    <xf numFmtId="0" fontId="62" fillId="0" borderId="0" xfId="0" applyFont="1" applyFill="1"/>
    <xf numFmtId="0" fontId="35" fillId="0" borderId="0" xfId="0" applyFont="1" applyFill="1" applyAlignment="1"/>
    <xf numFmtId="0" fontId="61" fillId="0" borderId="0" xfId="0" quotePrefix="1" applyFont="1" applyFill="1"/>
    <xf numFmtId="0" fontId="61" fillId="0" borderId="0" xfId="0" quotePrefix="1" applyNumberFormat="1" applyFont="1" applyFill="1"/>
    <xf numFmtId="0" fontId="32" fillId="0" borderId="16" xfId="0" applyFont="1" applyFill="1" applyBorder="1"/>
    <xf numFmtId="0" fontId="33" fillId="0" borderId="0" xfId="0" applyFont="1" applyFill="1" applyBorder="1"/>
    <xf numFmtId="0" fontId="32" fillId="0" borderId="0" xfId="0" applyFont="1" applyFill="1" applyBorder="1" applyAlignment="1"/>
    <xf numFmtId="0" fontId="88" fillId="0" borderId="0" xfId="0" applyNumberFormat="1" applyFont="1" applyFill="1" applyBorder="1" applyAlignment="1">
      <alignment wrapText="1"/>
    </xf>
    <xf numFmtId="0" fontId="31" fillId="0" borderId="0" xfId="0" applyNumberFormat="1" applyFont="1" applyFill="1" applyBorder="1" applyAlignment="1">
      <alignment wrapText="1"/>
    </xf>
    <xf numFmtId="0" fontId="120" fillId="0" borderId="0" xfId="0" applyFont="1" applyFill="1" applyBorder="1"/>
    <xf numFmtId="0" fontId="35" fillId="0" borderId="0" xfId="0" applyFont="1" applyFill="1" applyBorder="1" applyAlignment="1"/>
    <xf numFmtId="0" fontId="35" fillId="0" borderId="0" xfId="0" applyFont="1" applyFill="1" applyBorder="1"/>
    <xf numFmtId="10" fontId="120" fillId="0" borderId="0" xfId="24" applyNumberFormat="1" applyFont="1" applyFill="1" applyBorder="1" applyAlignment="1">
      <alignment horizontal="left" indent="3"/>
    </xf>
    <xf numFmtId="0" fontId="121" fillId="0" borderId="0" xfId="0" applyFont="1" applyFill="1" applyBorder="1"/>
    <xf numFmtId="0" fontId="118" fillId="0" borderId="8" xfId="0" applyFont="1" applyFill="1" applyBorder="1"/>
    <xf numFmtId="0" fontId="77" fillId="0" borderId="8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0" fontId="47" fillId="0" borderId="43" xfId="0" applyFont="1" applyFill="1" applyBorder="1" applyAlignment="1">
      <alignment horizontal="center"/>
    </xf>
    <xf numFmtId="0" fontId="128" fillId="0" borderId="7" xfId="0" applyFont="1" applyFill="1" applyBorder="1" applyAlignment="1">
      <alignment horizontal="center"/>
    </xf>
    <xf numFmtId="0" fontId="128" fillId="0" borderId="9" xfId="0" applyFont="1" applyFill="1" applyBorder="1" applyAlignment="1">
      <alignment horizontal="center"/>
    </xf>
    <xf numFmtId="0" fontId="128" fillId="0" borderId="8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118" fillId="0" borderId="8" xfId="0" applyFont="1" applyFill="1" applyBorder="1" applyAlignment="1">
      <alignment horizontal="center"/>
    </xf>
    <xf numFmtId="0" fontId="118" fillId="0" borderId="38" xfId="0" applyFont="1" applyFill="1" applyBorder="1" applyAlignment="1">
      <alignment horizontal="center"/>
    </xf>
    <xf numFmtId="0" fontId="125" fillId="0" borderId="38" xfId="0" applyFont="1" applyFill="1" applyBorder="1" applyAlignment="1">
      <alignment horizontal="center"/>
    </xf>
    <xf numFmtId="0" fontId="125" fillId="0" borderId="9" xfId="0" applyFont="1" applyFill="1" applyBorder="1" applyAlignment="1">
      <alignment horizontal="center"/>
    </xf>
    <xf numFmtId="0" fontId="118" fillId="0" borderId="9" xfId="0" applyFont="1" applyFill="1" applyBorder="1" applyAlignment="1">
      <alignment horizontal="center"/>
    </xf>
    <xf numFmtId="0" fontId="118" fillId="0" borderId="44" xfId="0" applyFont="1" applyFill="1" applyBorder="1" applyAlignment="1">
      <alignment horizontal="center"/>
    </xf>
    <xf numFmtId="0" fontId="128" fillId="0" borderId="38" xfId="0" applyFont="1" applyFill="1" applyBorder="1" applyAlignment="1">
      <alignment horizontal="center"/>
    </xf>
    <xf numFmtId="0" fontId="129" fillId="0" borderId="44" xfId="0" applyFont="1" applyFill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8" fillId="0" borderId="38" xfId="0" applyFont="1" applyFill="1" applyBorder="1" applyAlignment="1">
      <alignment horizontal="center" wrapText="1"/>
    </xf>
    <xf numFmtId="0" fontId="118" fillId="0" borderId="7" xfId="0" applyFont="1" applyFill="1" applyBorder="1" applyAlignment="1">
      <alignment horizontal="center"/>
    </xf>
    <xf numFmtId="0" fontId="50" fillId="0" borderId="16" xfId="0" applyNumberFormat="1" applyFont="1" applyFill="1" applyBorder="1" applyAlignment="1">
      <alignment horizontal="center" vertical="center"/>
    </xf>
    <xf numFmtId="0" fontId="50" fillId="0" borderId="10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horizontal="center"/>
    </xf>
    <xf numFmtId="14" fontId="51" fillId="0" borderId="7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8" fillId="0" borderId="9" xfId="0" applyNumberFormat="1" applyFont="1" applyFill="1" applyBorder="1" applyAlignment="1">
      <alignment horizontal="center"/>
    </xf>
    <xf numFmtId="0" fontId="129" fillId="0" borderId="7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vertical="center" wrapText="1"/>
    </xf>
    <xf numFmtId="0" fontId="47" fillId="0" borderId="9" xfId="0" applyFont="1" applyFill="1" applyBorder="1" applyAlignment="1">
      <alignment vertical="center" wrapText="1"/>
    </xf>
    <xf numFmtId="0" fontId="129" fillId="0" borderId="9" xfId="0" applyFont="1" applyFill="1" applyBorder="1" applyAlignment="1">
      <alignment horizontal="center"/>
    </xf>
    <xf numFmtId="0" fontId="131" fillId="0" borderId="8" xfId="0" applyFont="1" applyFill="1" applyBorder="1" applyAlignment="1">
      <alignment horizontal="center"/>
    </xf>
    <xf numFmtId="0" fontId="124" fillId="0" borderId="38" xfId="0" applyFont="1" applyFill="1" applyBorder="1" applyAlignment="1">
      <alignment horizontal="center"/>
    </xf>
    <xf numFmtId="0" fontId="124" fillId="0" borderId="9" xfId="0" applyNumberFormat="1" applyFont="1" applyFill="1" applyBorder="1" applyAlignment="1">
      <alignment horizontal="center"/>
    </xf>
    <xf numFmtId="0" fontId="132" fillId="0" borderId="38" xfId="0" applyFont="1" applyFill="1" applyBorder="1" applyAlignment="1">
      <alignment horizontal="center"/>
    </xf>
    <xf numFmtId="0" fontId="124" fillId="0" borderId="43" xfId="0" applyFont="1" applyFill="1" applyBorder="1" applyAlignment="1">
      <alignment horizontal="center"/>
    </xf>
    <xf numFmtId="0" fontId="133" fillId="0" borderId="8" xfId="0" applyFont="1" applyFill="1" applyBorder="1" applyAlignment="1">
      <alignment horizontal="center"/>
    </xf>
    <xf numFmtId="0" fontId="47" fillId="0" borderId="7" xfId="0" applyFont="1" applyFill="1" applyBorder="1" applyAlignment="1">
      <alignment wrapText="1"/>
    </xf>
    <xf numFmtId="0" fontId="47" fillId="0" borderId="9" xfId="0" applyFont="1" applyFill="1" applyBorder="1" applyAlignment="1">
      <alignment wrapText="1"/>
    </xf>
    <xf numFmtId="0" fontId="124" fillId="0" borderId="7" xfId="0" applyFont="1" applyFill="1" applyBorder="1" applyAlignment="1">
      <alignment horizontal="center"/>
    </xf>
    <xf numFmtId="0" fontId="124" fillId="0" borderId="44" xfId="0" applyFont="1" applyFill="1" applyBorder="1" applyAlignment="1">
      <alignment horizontal="center"/>
    </xf>
    <xf numFmtId="0" fontId="129" fillId="0" borderId="7" xfId="0" applyFont="1" applyFill="1" applyBorder="1" applyAlignment="1">
      <alignment horizontal="center"/>
    </xf>
    <xf numFmtId="0" fontId="125" fillId="0" borderId="8" xfId="0" applyFont="1" applyFill="1" applyBorder="1" applyAlignment="1">
      <alignment horizontal="center"/>
    </xf>
    <xf numFmtId="0" fontId="118" fillId="0" borderId="43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77" fillId="0" borderId="7" xfId="0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112" fillId="0" borderId="5" xfId="0" applyFont="1" applyFill="1" applyBorder="1" applyAlignment="1">
      <alignment horizontal="center"/>
    </xf>
    <xf numFmtId="0" fontId="118" fillId="0" borderId="5" xfId="0" applyFont="1" applyFill="1" applyBorder="1" applyAlignment="1">
      <alignment horizontal="center"/>
    </xf>
    <xf numFmtId="0" fontId="134" fillId="0" borderId="44" xfId="0" applyFont="1" applyFill="1" applyBorder="1" applyAlignment="1">
      <alignment horizontal="center"/>
    </xf>
    <xf numFmtId="0" fontId="125" fillId="0" borderId="38" xfId="0" applyFont="1" applyFill="1" applyBorder="1" applyAlignment="1">
      <alignment horizontal="center" wrapText="1"/>
    </xf>
    <xf numFmtId="0" fontId="124" fillId="0" borderId="9" xfId="0" applyFont="1" applyFill="1" applyBorder="1" applyAlignment="1">
      <alignment horizontal="center"/>
    </xf>
    <xf numFmtId="0" fontId="136" fillId="0" borderId="38" xfId="0" applyFont="1" applyFill="1" applyBorder="1" applyAlignment="1">
      <alignment horizontal="center"/>
    </xf>
    <xf numFmtId="0" fontId="124" fillId="0" borderId="8" xfId="0" applyFont="1" applyFill="1" applyBorder="1" applyAlignment="1">
      <alignment horizontal="center"/>
    </xf>
    <xf numFmtId="0" fontId="77" fillId="0" borderId="7" xfId="0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/>
    </xf>
    <xf numFmtId="0" fontId="137" fillId="0" borderId="38" xfId="0" applyFont="1" applyFill="1" applyBorder="1" applyAlignment="1">
      <alignment horizontal="center"/>
    </xf>
    <xf numFmtId="0" fontId="136" fillId="0" borderId="9" xfId="0" applyFont="1" applyFill="1" applyBorder="1" applyAlignment="1">
      <alignment horizontal="center"/>
    </xf>
    <xf numFmtId="0" fontId="137" fillId="0" borderId="9" xfId="0" applyFont="1" applyFill="1" applyBorder="1" applyAlignment="1">
      <alignment horizontal="center"/>
    </xf>
    <xf numFmtId="0" fontId="133" fillId="0" borderId="5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47" fillId="0" borderId="7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77" fillId="0" borderId="9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7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1"/>
    </xf>
    <xf numFmtId="0" fontId="0" fillId="0" borderId="9" xfId="0" applyBorder="1" applyAlignment="1">
      <alignment textRotation="1"/>
    </xf>
    <xf numFmtId="0" fontId="9" fillId="0" borderId="1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58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46" fillId="2" borderId="15" xfId="0" applyFont="1" applyFill="1" applyBorder="1" applyAlignment="1">
      <alignment horizontal="center"/>
    </xf>
    <xf numFmtId="0" fontId="57" fillId="2" borderId="0" xfId="0" applyFont="1" applyFill="1" applyAlignment="1">
      <alignment horizontal="center"/>
    </xf>
    <xf numFmtId="0" fontId="76" fillId="2" borderId="0" xfId="0" applyFont="1" applyFill="1" applyBorder="1" applyAlignment="1">
      <alignment horizontal="left" vertical="center"/>
    </xf>
    <xf numFmtId="0" fontId="60" fillId="2" borderId="15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88" fillId="0" borderId="12" xfId="0" applyFont="1" applyBorder="1" applyAlignment="1">
      <alignment horizontal="center" wrapText="1"/>
    </xf>
    <xf numFmtId="0" fontId="88" fillId="0" borderId="13" xfId="0" applyFont="1" applyBorder="1" applyAlignment="1">
      <alignment horizontal="center" wrapText="1"/>
    </xf>
    <xf numFmtId="0" fontId="88" fillId="0" borderId="14" xfId="0" applyFont="1" applyBorder="1" applyAlignment="1">
      <alignment horizontal="center" wrapText="1"/>
    </xf>
    <xf numFmtId="0" fontId="88" fillId="0" borderId="12" xfId="0" applyFont="1" applyBorder="1" applyAlignment="1">
      <alignment wrapText="1"/>
    </xf>
    <xf numFmtId="0" fontId="88" fillId="0" borderId="13" xfId="0" applyFont="1" applyBorder="1" applyAlignment="1">
      <alignment wrapText="1"/>
    </xf>
    <xf numFmtId="0" fontId="88" fillId="0" borderId="14" xfId="0" applyFont="1" applyBorder="1" applyAlignment="1">
      <alignment wrapText="1"/>
    </xf>
    <xf numFmtId="0" fontId="89" fillId="0" borderId="62" xfId="0" applyFont="1" applyBorder="1" applyAlignment="1">
      <alignment horizontal="center" wrapText="1"/>
    </xf>
    <xf numFmtId="0" fontId="89" fillId="0" borderId="32" xfId="0" applyFont="1" applyBorder="1" applyAlignment="1">
      <alignment horizontal="center" wrapText="1"/>
    </xf>
    <xf numFmtId="0" fontId="95" fillId="0" borderId="1" xfId="0" applyFont="1" applyBorder="1" applyAlignment="1">
      <alignment vertical="top" wrapText="1"/>
    </xf>
    <xf numFmtId="0" fontId="95" fillId="0" borderId="46" xfId="0" applyFont="1" applyBorder="1" applyAlignment="1">
      <alignment vertical="top" wrapText="1"/>
    </xf>
    <xf numFmtId="0" fontId="89" fillId="0" borderId="45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89" fillId="0" borderId="46" xfId="0" applyFont="1" applyBorder="1" applyAlignment="1">
      <alignment horizontal="center" wrapText="1"/>
    </xf>
    <xf numFmtId="0" fontId="85" fillId="0" borderId="12" xfId="0" applyFont="1" applyBorder="1" applyAlignment="1">
      <alignment horizontal="center" wrapText="1"/>
    </xf>
    <xf numFmtId="0" fontId="85" fillId="0" borderId="14" xfId="0" applyFont="1" applyBorder="1" applyAlignment="1">
      <alignment horizontal="center" wrapText="1"/>
    </xf>
    <xf numFmtId="0" fontId="89" fillId="0" borderId="12" xfId="0" applyFont="1" applyBorder="1" applyAlignment="1">
      <alignment horizontal="center" wrapText="1"/>
    </xf>
    <xf numFmtId="0" fontId="89" fillId="0" borderId="13" xfId="0" applyFont="1" applyBorder="1" applyAlignment="1">
      <alignment horizontal="center" wrapText="1"/>
    </xf>
    <xf numFmtId="0" fontId="89" fillId="0" borderId="14" xfId="0" applyFont="1" applyBorder="1" applyAlignment="1">
      <alignment horizontal="center" wrapText="1"/>
    </xf>
    <xf numFmtId="0" fontId="88" fillId="0" borderId="12" xfId="0" applyFont="1" applyBorder="1" applyAlignment="1">
      <alignment horizontal="center" vertical="top" wrapText="1"/>
    </xf>
    <xf numFmtId="0" fontId="88" fillId="0" borderId="14" xfId="0" applyFont="1" applyBorder="1" applyAlignment="1">
      <alignment horizontal="center" vertical="top" wrapText="1"/>
    </xf>
    <xf numFmtId="0" fontId="31" fillId="0" borderId="12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1" fillId="0" borderId="14" xfId="0" applyFont="1" applyBorder="1" applyAlignment="1">
      <alignment horizontal="center" wrapText="1"/>
    </xf>
    <xf numFmtId="0" fontId="31" fillId="0" borderId="45" xfId="0" applyFont="1" applyBorder="1" applyAlignment="1">
      <alignment horizontal="center" vertical="top" wrapText="1"/>
    </xf>
    <xf numFmtId="0" fontId="31" fillId="0" borderId="46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88" fillId="0" borderId="45" xfId="0" applyFont="1" applyBorder="1" applyAlignment="1">
      <alignment horizontal="center" wrapText="1"/>
    </xf>
    <xf numFmtId="0" fontId="88" fillId="0" borderId="46" xfId="0" applyFont="1" applyBorder="1" applyAlignment="1">
      <alignment horizontal="center" wrapText="1"/>
    </xf>
    <xf numFmtId="0" fontId="85" fillId="0" borderId="45" xfId="0" applyFont="1" applyBorder="1" applyAlignment="1">
      <alignment horizontal="center" wrapText="1"/>
    </xf>
    <xf numFmtId="0" fontId="85" fillId="0" borderId="46" xfId="0" applyFont="1" applyBorder="1" applyAlignment="1">
      <alignment horizontal="center" wrapText="1"/>
    </xf>
    <xf numFmtId="0" fontId="80" fillId="0" borderId="55" xfId="0" applyFont="1" applyBorder="1" applyAlignment="1">
      <alignment horizontal="center" wrapText="1"/>
    </xf>
    <xf numFmtId="0" fontId="80" fillId="0" borderId="56" xfId="0" applyFont="1" applyBorder="1" applyAlignment="1">
      <alignment horizontal="center" wrapText="1"/>
    </xf>
    <xf numFmtId="0" fontId="80" fillId="0" borderId="26" xfId="0" applyFont="1" applyBorder="1" applyAlignment="1">
      <alignment horizontal="center" wrapText="1"/>
    </xf>
    <xf numFmtId="0" fontId="80" fillId="0" borderId="57" xfId="0" applyFont="1" applyBorder="1" applyAlignment="1">
      <alignment horizontal="center" wrapText="1"/>
    </xf>
    <xf numFmtId="0" fontId="80" fillId="0" borderId="13" xfId="0" applyFont="1" applyBorder="1" applyAlignment="1">
      <alignment horizontal="center" wrapText="1"/>
    </xf>
    <xf numFmtId="0" fontId="80" fillId="0" borderId="14" xfId="0" applyFont="1" applyBorder="1" applyAlignment="1">
      <alignment horizontal="center" wrapText="1"/>
    </xf>
    <xf numFmtId="0" fontId="80" fillId="0" borderId="58" xfId="0" applyFont="1" applyBorder="1" applyAlignment="1">
      <alignment horizontal="center" wrapText="1"/>
    </xf>
    <xf numFmtId="0" fontId="80" fillId="0" borderId="59" xfId="0" applyFont="1" applyBorder="1" applyAlignment="1">
      <alignment horizontal="center" wrapText="1"/>
    </xf>
    <xf numFmtId="0" fontId="80" fillId="0" borderId="60" xfId="0" applyFont="1" applyBorder="1" applyAlignment="1">
      <alignment horizontal="center" wrapText="1"/>
    </xf>
    <xf numFmtId="0" fontId="80" fillId="0" borderId="61" xfId="0" applyFont="1" applyBorder="1" applyAlignment="1">
      <alignment horizontal="center" wrapText="1"/>
    </xf>
    <xf numFmtId="0" fontId="80" fillId="0" borderId="12" xfId="0" applyFont="1" applyBorder="1" applyAlignment="1">
      <alignment horizontal="center" wrapText="1"/>
    </xf>
    <xf numFmtId="0" fontId="89" fillId="0" borderId="45" xfId="0" applyFont="1" applyBorder="1" applyAlignment="1">
      <alignment horizontal="center" vertical="top" wrapText="1"/>
    </xf>
    <xf numFmtId="0" fontId="89" fillId="0" borderId="46" xfId="0" applyFont="1" applyBorder="1" applyAlignment="1">
      <alignment horizontal="center" vertical="top" wrapText="1"/>
    </xf>
    <xf numFmtId="0" fontId="31" fillId="0" borderId="45" xfId="0" applyFont="1" applyBorder="1" applyAlignment="1">
      <alignment horizontal="center" wrapText="1"/>
    </xf>
    <xf numFmtId="0" fontId="31" fillId="0" borderId="46" xfId="0" applyFont="1" applyBorder="1" applyAlignment="1">
      <alignment horizontal="center" wrapText="1"/>
    </xf>
    <xf numFmtId="0" fontId="89" fillId="0" borderId="1" xfId="0" applyFont="1" applyBorder="1" applyAlignment="1">
      <alignment horizontal="center" vertical="top" wrapText="1"/>
    </xf>
    <xf numFmtId="0" fontId="30" fillId="0" borderId="45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46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wrapText="1"/>
    </xf>
    <xf numFmtId="0" fontId="31" fillId="0" borderId="45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0" borderId="46" xfId="0" applyFont="1" applyBorder="1" applyAlignment="1">
      <alignment vertical="top" wrapText="1"/>
    </xf>
    <xf numFmtId="0" fontId="30" fillId="0" borderId="13" xfId="0" applyFont="1" applyBorder="1" applyAlignment="1">
      <alignment horizontal="center" vertical="top" wrapText="1"/>
    </xf>
    <xf numFmtId="0" fontId="80" fillId="0" borderId="45" xfId="0" applyFont="1" applyBorder="1" applyAlignment="1">
      <alignment horizontal="center" wrapText="1"/>
    </xf>
    <xf numFmtId="0" fontId="80" fillId="0" borderId="54" xfId="0" applyFont="1" applyBorder="1" applyAlignment="1">
      <alignment horizontal="center" wrapText="1"/>
    </xf>
    <xf numFmtId="0" fontId="31" fillId="0" borderId="21" xfId="0" applyFont="1" applyBorder="1" applyAlignment="1">
      <alignment horizontal="center" wrapText="1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47" xfId="0" applyFont="1" applyBorder="1" applyAlignment="1">
      <alignment horizontal="center" wrapText="1"/>
    </xf>
    <xf numFmtId="0" fontId="31" fillId="0" borderId="48" xfId="0" applyFont="1" applyBorder="1" applyAlignment="1">
      <alignment horizontal="center" wrapText="1"/>
    </xf>
    <xf numFmtId="0" fontId="31" fillId="0" borderId="31" xfId="0" applyFont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31" fillId="0" borderId="50" xfId="0" applyFont="1" applyBorder="1" applyAlignment="1">
      <alignment horizontal="center" wrapText="1"/>
    </xf>
    <xf numFmtId="0" fontId="31" fillId="0" borderId="51" xfId="0" applyFont="1" applyBorder="1" applyAlignment="1">
      <alignment horizontal="center" wrapText="1"/>
    </xf>
    <xf numFmtId="0" fontId="31" fillId="0" borderId="52" xfId="0" applyFont="1" applyBorder="1" applyAlignment="1">
      <alignment horizontal="center" wrapText="1"/>
    </xf>
    <xf numFmtId="0" fontId="31" fillId="0" borderId="53" xfId="0" applyFont="1" applyBorder="1" applyAlignment="1">
      <alignment horizontal="center" wrapText="1"/>
    </xf>
    <xf numFmtId="0" fontId="31" fillId="0" borderId="45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88" fillId="0" borderId="12" xfId="0" applyFont="1" applyBorder="1" applyAlignment="1">
      <alignment horizontal="center"/>
    </xf>
    <xf numFmtId="0" fontId="88" fillId="0" borderId="14" xfId="0" applyFont="1" applyBorder="1" applyAlignment="1">
      <alignment horizontal="center"/>
    </xf>
    <xf numFmtId="0" fontId="80" fillId="0" borderId="46" xfId="0" applyFont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4" xfId="0" applyFont="1" applyBorder="1" applyAlignment="1">
      <alignment horizontal="center" wrapText="1"/>
    </xf>
    <xf numFmtId="0" fontId="84" fillId="0" borderId="12" xfId="0" applyFont="1" applyBorder="1" applyAlignment="1">
      <alignment horizontal="center" wrapText="1"/>
    </xf>
    <xf numFmtId="0" fontId="84" fillId="0" borderId="14" xfId="0" applyFont="1" applyBorder="1" applyAlignment="1">
      <alignment horizontal="center" wrapText="1"/>
    </xf>
    <xf numFmtId="0" fontId="83" fillId="0" borderId="12" xfId="0" applyFont="1" applyBorder="1" applyAlignment="1">
      <alignment horizontal="center" wrapText="1"/>
    </xf>
    <xf numFmtId="0" fontId="83" fillId="0" borderId="14" xfId="0" applyFont="1" applyBorder="1" applyAlignment="1">
      <alignment horizontal="center" wrapText="1"/>
    </xf>
    <xf numFmtId="0" fontId="83" fillId="0" borderId="12" xfId="0" applyFont="1" applyBorder="1" applyAlignment="1">
      <alignment horizontal="center" vertical="top" wrapText="1"/>
    </xf>
    <xf numFmtId="0" fontId="83" fillId="0" borderId="14" xfId="0" applyFont="1" applyBorder="1" applyAlignment="1">
      <alignment horizontal="center" vertical="top" wrapText="1"/>
    </xf>
    <xf numFmtId="0" fontId="80" fillId="0" borderId="1" xfId="0" applyFont="1" applyBorder="1" applyAlignment="1">
      <alignment horizontal="center" wrapText="1"/>
    </xf>
    <xf numFmtId="0" fontId="98" fillId="0" borderId="12" xfId="0" applyFont="1" applyBorder="1" applyAlignment="1">
      <alignment horizontal="center" wrapText="1"/>
    </xf>
    <xf numFmtId="0" fontId="98" fillId="0" borderId="13" xfId="0" applyFont="1" applyBorder="1" applyAlignment="1">
      <alignment horizontal="center" wrapText="1"/>
    </xf>
    <xf numFmtId="0" fontId="98" fillId="0" borderId="14" xfId="0" applyFont="1" applyBorder="1" applyAlignment="1">
      <alignment horizontal="center" wrapText="1"/>
    </xf>
    <xf numFmtId="0" fontId="77" fillId="0" borderId="63" xfId="0" applyFont="1" applyBorder="1" applyAlignment="1">
      <alignment horizontal="justify" vertical="top" wrapText="1"/>
    </xf>
    <xf numFmtId="0" fontId="77" fillId="0" borderId="23" xfId="0" applyFont="1" applyBorder="1" applyAlignment="1">
      <alignment horizontal="justify" vertical="top" wrapText="1"/>
    </xf>
    <xf numFmtId="0" fontId="77" fillId="0" borderId="63" xfId="0" applyFont="1" applyBorder="1" applyAlignment="1">
      <alignment horizontal="center" wrapText="1"/>
    </xf>
    <xf numFmtId="0" fontId="77" fillId="0" borderId="23" xfId="0" applyFont="1" applyBorder="1" applyAlignment="1">
      <alignment horizontal="center" wrapText="1"/>
    </xf>
    <xf numFmtId="0" fontId="88" fillId="0" borderId="47" xfId="0" applyFont="1" applyBorder="1" applyAlignment="1">
      <alignment horizontal="center" wrapText="1"/>
    </xf>
    <xf numFmtId="0" fontId="88" fillId="0" borderId="30" xfId="0" applyFont="1" applyBorder="1" applyAlignment="1">
      <alignment horizontal="center" wrapText="1"/>
    </xf>
    <xf numFmtId="0" fontId="88" fillId="0" borderId="31" xfId="0" applyFont="1" applyBorder="1" applyAlignment="1">
      <alignment horizontal="center" wrapText="1"/>
    </xf>
    <xf numFmtId="0" fontId="88" fillId="0" borderId="18" xfId="0" applyFont="1" applyBorder="1" applyAlignment="1">
      <alignment horizontal="center" wrapText="1"/>
    </xf>
    <xf numFmtId="0" fontId="88" fillId="0" borderId="51" xfId="0" applyFont="1" applyBorder="1" applyAlignment="1">
      <alignment horizontal="center" wrapText="1"/>
    </xf>
    <xf numFmtId="0" fontId="88" fillId="0" borderId="53" xfId="0" applyFont="1" applyBorder="1" applyAlignment="1">
      <alignment horizontal="center" wrapText="1"/>
    </xf>
    <xf numFmtId="0" fontId="80" fillId="0" borderId="45" xfId="0" applyFont="1" applyBorder="1" applyAlignment="1">
      <alignment horizontal="center" vertical="top" wrapText="1"/>
    </xf>
    <xf numFmtId="0" fontId="80" fillId="0" borderId="46" xfId="0" applyFont="1" applyBorder="1" applyAlignment="1">
      <alignment horizontal="center" vertical="top" wrapText="1"/>
    </xf>
    <xf numFmtId="0" fontId="80" fillId="0" borderId="1" xfId="0" applyFont="1" applyBorder="1" applyAlignment="1">
      <alignment horizontal="center" vertical="top" wrapText="1"/>
    </xf>
    <xf numFmtId="0" fontId="80" fillId="0" borderId="12" xfId="0" applyFont="1" applyBorder="1" applyAlignment="1">
      <alignment horizontal="center" vertical="top" wrapText="1"/>
    </xf>
    <xf numFmtId="0" fontId="80" fillId="0" borderId="14" xfId="0" applyFont="1" applyBorder="1" applyAlignment="1">
      <alignment horizontal="center" vertical="top" wrapText="1"/>
    </xf>
    <xf numFmtId="0" fontId="77" fillId="0" borderId="12" xfId="0" applyFont="1" applyBorder="1" applyAlignment="1">
      <alignment horizontal="center" wrapText="1"/>
    </xf>
    <xf numFmtId="0" fontId="77" fillId="0" borderId="14" xfId="0" applyFont="1" applyBorder="1" applyAlignment="1">
      <alignment horizontal="center" wrapText="1"/>
    </xf>
    <xf numFmtId="0" fontId="77" fillId="0" borderId="45" xfId="0" applyFont="1" applyBorder="1" applyAlignment="1">
      <alignment horizontal="center" wrapText="1"/>
    </xf>
    <xf numFmtId="0" fontId="77" fillId="0" borderId="46" xfId="0" applyFont="1" applyBorder="1" applyAlignment="1">
      <alignment horizontal="center" wrapText="1"/>
    </xf>
    <xf numFmtId="0" fontId="30" fillId="0" borderId="47" xfId="0" applyFont="1" applyBorder="1" applyAlignment="1">
      <alignment horizontal="center" wrapText="1"/>
    </xf>
    <xf numFmtId="0" fontId="30" fillId="0" borderId="30" xfId="0" applyFont="1" applyBorder="1" applyAlignment="1">
      <alignment horizontal="center" wrapText="1"/>
    </xf>
    <xf numFmtId="0" fontId="30" fillId="0" borderId="31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30" fillId="0" borderId="47" xfId="0" applyFont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88" fillId="0" borderId="45" xfId="0" applyFont="1" applyBorder="1" applyAlignment="1">
      <alignment horizontal="center" vertical="top" wrapText="1"/>
    </xf>
    <xf numFmtId="0" fontId="88" fillId="0" borderId="46" xfId="0" applyFont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center"/>
    </xf>
    <xf numFmtId="0" fontId="119" fillId="0" borderId="38" xfId="0" applyFont="1" applyBorder="1" applyAlignment="1">
      <alignment horizontal="center"/>
    </xf>
    <xf numFmtId="0" fontId="119" fillId="0" borderId="0" xfId="0" applyFont="1" applyBorder="1" applyAlignment="1">
      <alignment horizontal="center"/>
    </xf>
    <xf numFmtId="0" fontId="33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77" fillId="0" borderId="7" xfId="0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 textRotation="90" wrapText="1"/>
    </xf>
    <xf numFmtId="0" fontId="51" fillId="6" borderId="9" xfId="0" applyFont="1" applyFill="1" applyBorder="1" applyAlignment="1">
      <alignment horizontal="center" vertical="center" textRotation="90" wrapText="1"/>
    </xf>
    <xf numFmtId="0" fontId="51" fillId="0" borderId="7" xfId="0" applyFont="1" applyFill="1" applyBorder="1" applyAlignment="1">
      <alignment horizontal="center" vertical="center" textRotation="90" wrapText="1"/>
    </xf>
    <xf numFmtId="0" fontId="51" fillId="0" borderId="9" xfId="0" applyFont="1" applyFill="1" applyBorder="1" applyAlignment="1">
      <alignment horizontal="center" vertical="center" textRotation="90" wrapText="1"/>
    </xf>
    <xf numFmtId="0" fontId="51" fillId="0" borderId="8" xfId="0" applyFont="1" applyFill="1" applyBorder="1" applyAlignment="1">
      <alignment horizontal="center" vertical="center" textRotation="90" wrapText="1"/>
    </xf>
    <xf numFmtId="0" fontId="33" fillId="6" borderId="7" xfId="0" applyFont="1" applyFill="1" applyBorder="1" applyAlignment="1">
      <alignment horizontal="center" vertical="center" textRotation="90" wrapText="1"/>
    </xf>
    <xf numFmtId="0" fontId="33" fillId="6" borderId="9" xfId="0" applyFont="1" applyFill="1" applyBorder="1" applyAlignment="1">
      <alignment horizontal="center" vertical="center" textRotation="90" wrapText="1"/>
    </xf>
    <xf numFmtId="0" fontId="33" fillId="0" borderId="5" xfId="0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 wrapText="1"/>
    </xf>
    <xf numFmtId="0" fontId="112" fillId="0" borderId="7" xfId="0" applyFont="1" applyFill="1" applyBorder="1" applyAlignment="1">
      <alignment horizontal="center" vertical="center" wrapText="1"/>
    </xf>
    <xf numFmtId="0" fontId="112" fillId="0" borderId="9" xfId="0" applyFont="1" applyFill="1" applyBorder="1" applyAlignment="1">
      <alignment horizontal="center" vertical="center" wrapText="1"/>
    </xf>
    <xf numFmtId="0" fontId="33" fillId="0" borderId="3" xfId="0" quotePrefix="1" applyFont="1" applyFill="1" applyBorder="1" applyAlignment="1">
      <alignment horizontal="center"/>
    </xf>
    <xf numFmtId="0" fontId="33" fillId="0" borderId="2" xfId="0" quotePrefix="1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51" fillId="0" borderId="17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33" fillId="0" borderId="6" xfId="0" quotePrefix="1" applyFont="1" applyFill="1" applyBorder="1" applyAlignment="1">
      <alignment horizontal="center"/>
    </xf>
    <xf numFmtId="0" fontId="47" fillId="0" borderId="7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left" wrapText="1"/>
    </xf>
    <xf numFmtId="0" fontId="44" fillId="0" borderId="0" xfId="0" applyNumberFormat="1" applyFont="1" applyFill="1" applyBorder="1" applyAlignment="1">
      <alignment horizontal="center"/>
    </xf>
    <xf numFmtId="0" fontId="117" fillId="0" borderId="0" xfId="0" applyFont="1" applyFill="1" applyBorder="1" applyAlignment="1">
      <alignment horizontal="center"/>
    </xf>
    <xf numFmtId="0" fontId="117" fillId="0" borderId="0" xfId="0" applyFont="1" applyFill="1" applyAlignment="1">
      <alignment horizontal="center"/>
    </xf>
    <xf numFmtId="0" fontId="120" fillId="0" borderId="0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 vertical="center" textRotation="90" wrapText="1"/>
    </xf>
    <xf numFmtId="0" fontId="33" fillId="0" borderId="9" xfId="0" applyFont="1" applyFill="1" applyBorder="1" applyAlignment="1">
      <alignment horizontal="center" vertical="center" textRotation="90" wrapText="1"/>
    </xf>
    <xf numFmtId="0" fontId="33" fillId="0" borderId="8" xfId="0" applyFont="1" applyFill="1" applyBorder="1" applyAlignment="1">
      <alignment horizontal="center" vertical="center" textRotation="90" wrapText="1"/>
    </xf>
    <xf numFmtId="0" fontId="33" fillId="0" borderId="9" xfId="0" applyNumberFormat="1" applyFont="1" applyFill="1" applyBorder="1" applyAlignment="1">
      <alignment horizontal="center" vertical="center" textRotation="90" wrapText="1"/>
    </xf>
    <xf numFmtId="0" fontId="33" fillId="0" borderId="8" xfId="0" applyNumberFormat="1" applyFont="1" applyFill="1" applyBorder="1" applyAlignment="1">
      <alignment horizontal="center" vertical="center" textRotation="90" wrapText="1"/>
    </xf>
    <xf numFmtId="0" fontId="33" fillId="0" borderId="7" xfId="0" applyNumberFormat="1" applyFont="1" applyFill="1" applyBorder="1" applyAlignment="1">
      <alignment horizontal="center" vertical="center" textRotation="90" wrapText="1"/>
    </xf>
    <xf numFmtId="0" fontId="33" fillId="6" borderId="8" xfId="0" applyFont="1" applyFill="1" applyBorder="1" applyAlignment="1">
      <alignment horizontal="center" vertical="center" textRotation="90" wrapText="1"/>
    </xf>
    <xf numFmtId="0" fontId="50" fillId="0" borderId="7" xfId="0" applyFont="1" applyFill="1" applyBorder="1" applyAlignment="1">
      <alignment horizontal="center" vertical="center" textRotation="90" wrapText="1"/>
    </xf>
    <xf numFmtId="0" fontId="50" fillId="0" borderId="9" xfId="0" applyFont="1" applyFill="1" applyBorder="1" applyAlignment="1">
      <alignment horizontal="center" vertical="center" textRotation="90" wrapText="1"/>
    </xf>
    <xf numFmtId="0" fontId="33" fillId="6" borderId="7" xfId="0" applyNumberFormat="1" applyFont="1" applyFill="1" applyBorder="1" applyAlignment="1">
      <alignment horizontal="center" vertical="center" textRotation="90" wrapText="1"/>
    </xf>
    <xf numFmtId="0" fontId="33" fillId="6" borderId="9" xfId="0" applyNumberFormat="1" applyFont="1" applyFill="1" applyBorder="1" applyAlignment="1">
      <alignment horizontal="center" vertical="center" textRotation="90" wrapText="1"/>
    </xf>
    <xf numFmtId="0" fontId="33" fillId="6" borderId="8" xfId="0" applyNumberFormat="1" applyFont="1" applyFill="1" applyBorder="1" applyAlignment="1">
      <alignment horizontal="center" vertical="center" textRotation="90" wrapText="1"/>
    </xf>
    <xf numFmtId="0" fontId="135" fillId="0" borderId="9" xfId="0" applyFont="1" applyFill="1" applyBorder="1" applyAlignment="1">
      <alignment horizontal="center" vertical="center" textRotation="90" wrapText="1"/>
    </xf>
    <xf numFmtId="0" fontId="135" fillId="0" borderId="7" xfId="0" applyFont="1" applyFill="1" applyBorder="1" applyAlignment="1">
      <alignment horizontal="center" vertical="center" textRotation="90" wrapText="1"/>
    </xf>
    <xf numFmtId="0" fontId="50" fillId="0" borderId="8" xfId="0" applyFont="1" applyFill="1" applyBorder="1" applyAlignment="1">
      <alignment horizontal="center" vertical="center" textRotation="90" wrapText="1"/>
    </xf>
    <xf numFmtId="0" fontId="48" fillId="0" borderId="9" xfId="0" applyFont="1" applyFill="1" applyBorder="1" applyAlignment="1">
      <alignment horizontal="center" wrapText="1"/>
    </xf>
    <xf numFmtId="0" fontId="34" fillId="0" borderId="0" xfId="0" applyNumberFormat="1" applyFont="1" applyFill="1" applyBorder="1" applyAlignment="1">
      <alignment horizontal="left" wrapText="1"/>
    </xf>
    <xf numFmtId="0" fontId="39" fillId="2" borderId="7" xfId="0" applyNumberFormat="1" applyFont="1" applyFill="1" applyBorder="1" applyAlignment="1">
      <alignment horizontal="center" vertical="center" textRotation="90" wrapText="1"/>
    </xf>
    <xf numFmtId="0" fontId="74" fillId="2" borderId="9" xfId="0" applyFont="1" applyFill="1" applyBorder="1" applyAlignment="1">
      <alignment horizontal="center" vertical="center" textRotation="90" wrapText="1"/>
    </xf>
    <xf numFmtId="0" fontId="74" fillId="2" borderId="8" xfId="0" applyFont="1" applyFill="1" applyBorder="1" applyAlignment="1">
      <alignment horizontal="center" vertical="center" textRotation="90" wrapText="1"/>
    </xf>
    <xf numFmtId="0" fontId="36" fillId="2" borderId="7" xfId="0" applyFont="1" applyFill="1" applyBorder="1" applyAlignment="1">
      <alignment horizontal="center" vertical="center" textRotation="90" wrapText="1"/>
    </xf>
    <xf numFmtId="0" fontId="65" fillId="2" borderId="9" xfId="0" applyFont="1" applyFill="1" applyBorder="1" applyAlignment="1">
      <alignment horizontal="center" vertical="center" textRotation="90" wrapText="1"/>
    </xf>
    <xf numFmtId="0" fontId="34" fillId="2" borderId="0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/>
    </xf>
    <xf numFmtId="0" fontId="35" fillId="2" borderId="0" xfId="0" applyNumberFormat="1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37" fillId="2" borderId="0" xfId="0" applyNumberFormat="1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31" fillId="2" borderId="0" xfId="0" applyNumberFormat="1" applyFont="1" applyFill="1" applyBorder="1" applyAlignment="1">
      <alignment horizontal="center" wrapText="1"/>
    </xf>
    <xf numFmtId="0" fontId="32" fillId="2" borderId="0" xfId="0" applyFont="1" applyFill="1" applyBorder="1" applyAlignment="1">
      <alignment horizontal="left"/>
    </xf>
    <xf numFmtId="0" fontId="72" fillId="2" borderId="5" xfId="0" applyFont="1" applyFill="1" applyBorder="1" applyAlignment="1">
      <alignment horizontal="center"/>
    </xf>
    <xf numFmtId="0" fontId="31" fillId="2" borderId="0" xfId="0" applyNumberFormat="1" applyFont="1" applyFill="1" applyBorder="1" applyAlignment="1">
      <alignment horizontal="center"/>
    </xf>
    <xf numFmtId="0" fontId="56" fillId="2" borderId="0" xfId="0" applyFont="1" applyFill="1" applyBorder="1" applyAlignment="1">
      <alignment horizontal="center"/>
    </xf>
    <xf numFmtId="0" fontId="53" fillId="2" borderId="5" xfId="0" applyNumberFormat="1" applyFont="1" applyFill="1" applyBorder="1" applyAlignment="1">
      <alignment horizontal="center" wrapText="1"/>
    </xf>
    <xf numFmtId="0" fontId="72" fillId="2" borderId="5" xfId="0" applyFont="1" applyFill="1" applyBorder="1" applyAlignment="1">
      <alignment horizontal="center" wrapText="1"/>
    </xf>
    <xf numFmtId="0" fontId="36" fillId="2" borderId="7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8" xfId="0" applyFill="1" applyBorder="1"/>
    <xf numFmtId="0" fontId="39" fillId="2" borderId="5" xfId="0" applyNumberFormat="1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0" fontId="112" fillId="2" borderId="7" xfId="0" applyFont="1" applyFill="1" applyBorder="1" applyAlignment="1">
      <alignment horizontal="center" vertical="center" textRotation="90"/>
    </xf>
    <xf numFmtId="0" fontId="112" fillId="2" borderId="9" xfId="0" applyFont="1" applyFill="1" applyBorder="1" applyAlignment="1">
      <alignment horizontal="center" vertical="center" textRotation="90"/>
    </xf>
    <xf numFmtId="0" fontId="112" fillId="2" borderId="8" xfId="0" applyFont="1" applyFill="1" applyBorder="1" applyAlignment="1">
      <alignment horizontal="center" vertical="center" textRotation="90"/>
    </xf>
    <xf numFmtId="0" fontId="39" fillId="2" borderId="7" xfId="0" applyNumberFormat="1" applyFont="1" applyFill="1" applyBorder="1" applyAlignment="1">
      <alignment horizontal="center" textRotation="90" wrapText="1"/>
    </xf>
    <xf numFmtId="0" fontId="2" fillId="2" borderId="9" xfId="0" applyFont="1" applyFill="1" applyBorder="1"/>
    <xf numFmtId="0" fontId="2" fillId="2" borderId="8" xfId="0" applyFont="1" applyFill="1" applyBorder="1"/>
    <xf numFmtId="0" fontId="39" fillId="2" borderId="7" xfId="0" applyNumberFormat="1" applyFont="1" applyFill="1" applyBorder="1" applyAlignment="1">
      <alignment horizontal="center" vertical="center" textRotation="90"/>
    </xf>
    <xf numFmtId="0" fontId="39" fillId="2" borderId="9" xfId="0" applyFont="1" applyFill="1" applyBorder="1" applyAlignment="1">
      <alignment horizontal="center" vertical="center" textRotation="90"/>
    </xf>
    <xf numFmtId="0" fontId="39" fillId="2" borderId="8" xfId="0" applyFont="1" applyFill="1" applyBorder="1" applyAlignment="1">
      <alignment horizontal="center" vertical="center" textRotation="90"/>
    </xf>
    <xf numFmtId="0" fontId="39" fillId="2" borderId="7" xfId="0" applyNumberFormat="1" applyFont="1" applyFill="1" applyBorder="1" applyAlignment="1">
      <alignment horizontal="center" textRotation="90"/>
    </xf>
    <xf numFmtId="0" fontId="74" fillId="2" borderId="9" xfId="0" applyFont="1" applyFill="1" applyBorder="1" applyAlignment="1">
      <alignment horizontal="center" textRotation="90"/>
    </xf>
    <xf numFmtId="0" fontId="74" fillId="2" borderId="8" xfId="0" applyFont="1" applyFill="1" applyBorder="1" applyAlignment="1">
      <alignment horizontal="center" textRotation="90"/>
    </xf>
    <xf numFmtId="0" fontId="117" fillId="0" borderId="0" xfId="0" applyNumberFormat="1" applyFont="1" applyFill="1" applyBorder="1" applyAlignment="1">
      <alignment horizontal="center" vertical="center"/>
    </xf>
    <xf numFmtId="0" fontId="117" fillId="0" borderId="44" xfId="0" applyNumberFormat="1" applyFont="1" applyFill="1" applyBorder="1" applyAlignment="1">
      <alignment horizontal="center" vertical="center"/>
    </xf>
    <xf numFmtId="0" fontId="117" fillId="0" borderId="39" xfId="0" applyNumberFormat="1" applyFont="1" applyFill="1" applyBorder="1" applyAlignment="1">
      <alignment horizontal="center" vertical="center"/>
    </xf>
    <xf numFmtId="0" fontId="117" fillId="0" borderId="17" xfId="0" applyNumberFormat="1" applyFont="1" applyFill="1" applyBorder="1" applyAlignment="1">
      <alignment horizontal="center" vertical="center"/>
    </xf>
    <xf numFmtId="0" fontId="117" fillId="0" borderId="38" xfId="0" applyNumberFormat="1" applyFont="1" applyFill="1" applyBorder="1" applyAlignment="1">
      <alignment horizontal="center" vertical="center"/>
    </xf>
    <xf numFmtId="0" fontId="117" fillId="0" borderId="16" xfId="0" applyNumberFormat="1" applyFont="1" applyFill="1" applyBorder="1" applyAlignment="1">
      <alignment horizontal="center" vertical="center"/>
    </xf>
    <xf numFmtId="0" fontId="117" fillId="0" borderId="43" xfId="0" applyNumberFormat="1" applyFont="1" applyFill="1" applyBorder="1" applyAlignment="1">
      <alignment horizontal="center" vertical="center"/>
    </xf>
    <xf numFmtId="0" fontId="117" fillId="0" borderId="15" xfId="0" applyNumberFormat="1" applyFont="1" applyFill="1" applyBorder="1" applyAlignment="1">
      <alignment horizontal="center" vertical="center"/>
    </xf>
    <xf numFmtId="0" fontId="117" fillId="0" borderId="10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36" fillId="2" borderId="0" xfId="0" applyFont="1" applyFill="1" applyAlignment="1">
      <alignment horizontal="left"/>
    </xf>
    <xf numFmtId="0" fontId="34" fillId="2" borderId="39" xfId="0" applyFont="1" applyFill="1" applyBorder="1" applyAlignment="1">
      <alignment horizontal="justify" vertical="center" wrapText="1"/>
    </xf>
    <xf numFmtId="0" fontId="65" fillId="2" borderId="8" xfId="0" applyFont="1" applyFill="1" applyBorder="1" applyAlignment="1">
      <alignment horizontal="center" vertical="center" textRotation="90" wrapText="1"/>
    </xf>
    <xf numFmtId="0" fontId="110" fillId="2" borderId="7" xfId="0" applyNumberFormat="1" applyFont="1" applyFill="1" applyBorder="1" applyAlignment="1">
      <alignment horizontal="center" vertical="center" textRotation="90"/>
    </xf>
    <xf numFmtId="0" fontId="109" fillId="2" borderId="9" xfId="0" applyFont="1" applyFill="1" applyBorder="1" applyAlignment="1">
      <alignment horizontal="center" vertical="center" textRotation="90"/>
    </xf>
    <xf numFmtId="0" fontId="109" fillId="2" borderId="8" xfId="0" applyFont="1" applyFill="1" applyBorder="1" applyAlignment="1">
      <alignment horizontal="center" vertical="center" textRotation="90"/>
    </xf>
    <xf numFmtId="0" fontId="39" fillId="2" borderId="7" xfId="0" applyFont="1" applyFill="1" applyBorder="1" applyAlignment="1">
      <alignment horizontal="center" vertical="center" textRotation="90"/>
    </xf>
    <xf numFmtId="0" fontId="74" fillId="2" borderId="9" xfId="0" applyFont="1" applyFill="1" applyBorder="1" applyAlignment="1">
      <alignment horizontal="center" vertical="center" textRotation="90"/>
    </xf>
    <xf numFmtId="0" fontId="74" fillId="2" borderId="8" xfId="0" applyFont="1" applyFill="1" applyBorder="1" applyAlignment="1">
      <alignment horizontal="center" vertical="center" textRotation="90"/>
    </xf>
    <xf numFmtId="0" fontId="65" fillId="2" borderId="9" xfId="0" applyFont="1" applyFill="1" applyBorder="1" applyAlignment="1">
      <alignment horizontal="center" vertical="center" textRotation="90"/>
    </xf>
    <xf numFmtId="0" fontId="65" fillId="2" borderId="8" xfId="0" applyFont="1" applyFill="1" applyBorder="1" applyAlignment="1">
      <alignment horizontal="center" vertical="center" textRotation="90"/>
    </xf>
    <xf numFmtId="0" fontId="74" fillId="2" borderId="7" xfId="0" applyFont="1" applyFill="1" applyBorder="1" applyAlignment="1">
      <alignment horizontal="center" vertical="center" textRotation="90"/>
    </xf>
    <xf numFmtId="0" fontId="41" fillId="2" borderId="7" xfId="0" applyNumberFormat="1" applyFont="1" applyFill="1" applyBorder="1" applyAlignment="1">
      <alignment horizontal="center" vertical="center" textRotation="90"/>
    </xf>
    <xf numFmtId="0" fontId="69" fillId="2" borderId="9" xfId="0" applyFont="1" applyFill="1" applyBorder="1" applyAlignment="1">
      <alignment horizontal="center" vertical="center" textRotation="90"/>
    </xf>
    <xf numFmtId="0" fontId="69" fillId="2" borderId="8" xfId="0" applyFont="1" applyFill="1" applyBorder="1" applyAlignment="1">
      <alignment horizontal="center" vertical="center" textRotation="90"/>
    </xf>
    <xf numFmtId="0" fontId="36" fillId="2" borderId="3" xfId="0" applyNumberFormat="1" applyFont="1" applyFill="1" applyBorder="1" applyAlignment="1">
      <alignment horizontal="center" wrapText="1"/>
    </xf>
    <xf numFmtId="0" fontId="65" fillId="2" borderId="6" xfId="0" applyFont="1" applyFill="1" applyBorder="1" applyAlignment="1">
      <alignment horizontal="center" wrapText="1"/>
    </xf>
    <xf numFmtId="0" fontId="65" fillId="2" borderId="3" xfId="0" applyFont="1" applyFill="1" applyBorder="1" applyAlignment="1">
      <alignment horizontal="center"/>
    </xf>
    <xf numFmtId="0" fontId="65" fillId="2" borderId="6" xfId="0" applyFont="1" applyFill="1" applyBorder="1" applyAlignment="1">
      <alignment horizontal="center"/>
    </xf>
    <xf numFmtId="0" fontId="65" fillId="2" borderId="3" xfId="0" applyFont="1" applyFill="1" applyBorder="1" applyAlignment="1">
      <alignment horizontal="center" vertical="center"/>
    </xf>
    <xf numFmtId="0" fontId="65" fillId="2" borderId="6" xfId="0" applyFont="1" applyFill="1" applyBorder="1" applyAlignment="1">
      <alignment horizontal="center" vertical="center"/>
    </xf>
    <xf numFmtId="0" fontId="65" fillId="2" borderId="44" xfId="0" applyFont="1" applyFill="1" applyBorder="1" applyAlignment="1">
      <alignment horizontal="center"/>
    </xf>
    <xf numFmtId="0" fontId="65" fillId="2" borderId="17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 vertical="center" textRotation="90"/>
    </xf>
    <xf numFmtId="0" fontId="63" fillId="2" borderId="9" xfId="0" applyFont="1" applyFill="1" applyBorder="1" applyAlignment="1">
      <alignment horizontal="center" vertical="center" textRotation="90"/>
    </xf>
    <xf numFmtId="0" fontId="63" fillId="2" borderId="8" xfId="0" applyFont="1" applyFill="1" applyBorder="1" applyAlignment="1">
      <alignment horizontal="center" vertical="center" textRotation="90"/>
    </xf>
    <xf numFmtId="0" fontId="41" fillId="2" borderId="7" xfId="0" applyNumberFormat="1" applyFont="1" applyFill="1" applyBorder="1" applyAlignment="1">
      <alignment horizontal="center" textRotation="90"/>
    </xf>
    <xf numFmtId="0" fontId="69" fillId="2" borderId="9" xfId="0" applyFont="1" applyFill="1" applyBorder="1" applyAlignment="1">
      <alignment horizontal="center" textRotation="90"/>
    </xf>
    <xf numFmtId="0" fontId="69" fillId="2" borderId="8" xfId="0" applyFont="1" applyFill="1" applyBorder="1" applyAlignment="1">
      <alignment horizontal="center" textRotation="90"/>
    </xf>
    <xf numFmtId="0" fontId="41" fillId="2" borderId="7" xfId="0" applyNumberFormat="1" applyFont="1" applyFill="1" applyBorder="1" applyAlignment="1">
      <alignment horizontal="center" vertical="center" textRotation="90" wrapText="1"/>
    </xf>
    <xf numFmtId="0" fontId="69" fillId="2" borderId="9" xfId="0" applyFont="1" applyFill="1" applyBorder="1" applyAlignment="1">
      <alignment horizontal="center" vertical="center" textRotation="90" wrapText="1"/>
    </xf>
    <xf numFmtId="0" fontId="69" fillId="2" borderId="8" xfId="0" applyFont="1" applyFill="1" applyBorder="1" applyAlignment="1">
      <alignment horizontal="center" vertical="center" textRotation="90" wrapText="1"/>
    </xf>
    <xf numFmtId="0" fontId="41" fillId="2" borderId="7" xfId="0" applyFont="1" applyFill="1" applyBorder="1" applyAlignment="1">
      <alignment horizontal="center" textRotation="90"/>
    </xf>
    <xf numFmtId="0" fontId="34" fillId="2" borderId="0" xfId="0" applyNumberFormat="1" applyFont="1" applyFill="1" applyBorder="1" applyAlignment="1">
      <alignment horizontal="center"/>
    </xf>
    <xf numFmtId="0" fontId="71" fillId="2" borderId="0" xfId="0" applyFont="1" applyFill="1" applyBorder="1" applyAlignment="1">
      <alignment horizontal="center"/>
    </xf>
    <xf numFmtId="0" fontId="34" fillId="2" borderId="3" xfId="0" applyNumberFormat="1" applyFont="1" applyFill="1" applyBorder="1" applyAlignment="1">
      <alignment horizontal="center" wrapText="1"/>
    </xf>
    <xf numFmtId="0" fontId="63" fillId="2" borderId="6" xfId="0" applyFont="1" applyFill="1" applyBorder="1" applyAlignment="1">
      <alignment horizontal="center" wrapText="1"/>
    </xf>
    <xf numFmtId="0" fontId="63" fillId="2" borderId="3" xfId="0" applyFont="1" applyFill="1" applyBorder="1" applyAlignment="1">
      <alignment horizontal="center"/>
    </xf>
    <xf numFmtId="0" fontId="63" fillId="2" borderId="6" xfId="0" applyFont="1" applyFill="1" applyBorder="1" applyAlignment="1">
      <alignment horizontal="center"/>
    </xf>
    <xf numFmtId="0" fontId="63" fillId="2" borderId="3" xfId="0" applyFont="1" applyFill="1" applyBorder="1" applyAlignment="1">
      <alignment horizontal="center" vertical="center"/>
    </xf>
    <xf numFmtId="0" fontId="63" fillId="2" borderId="6" xfId="0" applyFont="1" applyFill="1" applyBorder="1" applyAlignment="1">
      <alignment horizontal="center" vertical="center"/>
    </xf>
    <xf numFmtId="0" fontId="63" fillId="2" borderId="44" xfId="0" applyFont="1" applyFill="1" applyBorder="1" applyAlignment="1">
      <alignment horizontal="center"/>
    </xf>
    <xf numFmtId="0" fontId="63" fillId="2" borderId="17" xfId="0" applyFont="1" applyFill="1" applyBorder="1" applyAlignment="1">
      <alignment horizontal="center"/>
    </xf>
    <xf numFmtId="0" fontId="40" fillId="2" borderId="7" xfId="0" applyNumberFormat="1" applyFont="1" applyFill="1" applyBorder="1" applyAlignment="1">
      <alignment horizontal="center" textRotation="90" wrapText="1"/>
    </xf>
    <xf numFmtId="0" fontId="68" fillId="2" borderId="9" xfId="0" applyFont="1" applyFill="1" applyBorder="1" applyAlignment="1">
      <alignment horizontal="center" textRotation="90"/>
    </xf>
    <xf numFmtId="0" fontId="68" fillId="2" borderId="8" xfId="0" applyFont="1" applyFill="1" applyBorder="1" applyAlignment="1">
      <alignment horizontal="center" textRotation="90"/>
    </xf>
    <xf numFmtId="0" fontId="34" fillId="2" borderId="7" xfId="0" applyFont="1" applyFill="1" applyBorder="1" applyAlignment="1">
      <alignment horizontal="center" textRotation="90" wrapText="1"/>
    </xf>
    <xf numFmtId="0" fontId="63" fillId="2" borderId="9" xfId="0" applyFont="1" applyFill="1" applyBorder="1" applyAlignment="1">
      <alignment horizontal="center" textRotation="90"/>
    </xf>
    <xf numFmtId="0" fontId="63" fillId="2" borderId="8" xfId="0" applyFont="1" applyFill="1" applyBorder="1" applyAlignment="1">
      <alignment horizontal="center" textRotation="90"/>
    </xf>
    <xf numFmtId="0" fontId="34" fillId="2" borderId="7" xfId="0" applyNumberFormat="1" applyFont="1" applyFill="1" applyBorder="1" applyAlignment="1">
      <alignment horizontal="center" textRotation="90"/>
    </xf>
    <xf numFmtId="0" fontId="31" fillId="2" borderId="0" xfId="0" applyNumberFormat="1" applyFont="1" applyFill="1" applyAlignment="1">
      <alignment horizontal="center" wrapText="1"/>
    </xf>
    <xf numFmtId="0" fontId="29" fillId="2" borderId="0" xfId="0" applyFont="1" applyFill="1" applyAlignment="1">
      <alignment horizontal="center"/>
    </xf>
    <xf numFmtId="0" fontId="34" fillId="2" borderId="0" xfId="0" applyNumberFormat="1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36" fillId="2" borderId="0" xfId="0" applyNumberFormat="1" applyFont="1" applyFill="1" applyAlignment="1">
      <alignment horizontal="center"/>
    </xf>
    <xf numFmtId="0" fontId="65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justify" vertical="center" wrapText="1"/>
    </xf>
    <xf numFmtId="0" fontId="41" fillId="2" borderId="9" xfId="0" applyNumberFormat="1" applyFont="1" applyFill="1" applyBorder="1" applyAlignment="1">
      <alignment horizontal="center" vertical="center" textRotation="90"/>
    </xf>
    <xf numFmtId="0" fontId="41" fillId="2" borderId="8" xfId="0" applyNumberFormat="1" applyFont="1" applyFill="1" applyBorder="1" applyAlignment="1">
      <alignment horizontal="center" vertical="center" textRotation="90"/>
    </xf>
    <xf numFmtId="0" fontId="39" fillId="2" borderId="9" xfId="0" applyNumberFormat="1" applyFont="1" applyFill="1" applyBorder="1" applyAlignment="1">
      <alignment horizontal="center" vertical="center" textRotation="90" wrapText="1"/>
    </xf>
    <xf numFmtId="0" fontId="39" fillId="2" borderId="8" xfId="0" applyNumberFormat="1" applyFont="1" applyFill="1" applyBorder="1" applyAlignment="1">
      <alignment horizontal="center" vertical="center" textRotation="90" wrapText="1"/>
    </xf>
    <xf numFmtId="0" fontId="43" fillId="2" borderId="7" xfId="0" applyNumberFormat="1" applyFont="1" applyFill="1" applyBorder="1" applyAlignment="1">
      <alignment horizontal="center" vertical="center" textRotation="90"/>
    </xf>
    <xf numFmtId="0" fontId="108" fillId="2" borderId="9" xfId="0" applyFont="1" applyFill="1" applyBorder="1" applyAlignment="1">
      <alignment horizontal="center" vertical="center" textRotation="90"/>
    </xf>
    <xf numFmtId="0" fontId="108" fillId="2" borderId="8" xfId="0" applyFont="1" applyFill="1" applyBorder="1" applyAlignment="1">
      <alignment horizontal="center" vertical="center" textRotation="90"/>
    </xf>
    <xf numFmtId="0" fontId="72" fillId="2" borderId="44" xfId="0" applyFont="1" applyFill="1" applyBorder="1" applyAlignment="1">
      <alignment horizontal="center"/>
    </xf>
    <xf numFmtId="0" fontId="72" fillId="2" borderId="17" xfId="0" applyFont="1" applyFill="1" applyBorder="1" applyAlignment="1">
      <alignment horizontal="center"/>
    </xf>
    <xf numFmtId="0" fontId="53" fillId="2" borderId="3" xfId="0" applyNumberFormat="1" applyFont="1" applyFill="1" applyBorder="1" applyAlignment="1">
      <alignment horizontal="center" wrapText="1"/>
    </xf>
    <xf numFmtId="0" fontId="72" fillId="2" borderId="6" xfId="0" applyFont="1" applyFill="1" applyBorder="1" applyAlignment="1">
      <alignment horizontal="center" wrapText="1"/>
    </xf>
    <xf numFmtId="0" fontId="39" fillId="2" borderId="7" xfId="0" applyNumberFormat="1" applyFont="1" applyFill="1" applyBorder="1" applyAlignment="1">
      <alignment horizontal="center" vertical="center" wrapText="1"/>
    </xf>
    <xf numFmtId="0" fontId="74" fillId="2" borderId="8" xfId="0" applyFont="1" applyFill="1" applyBorder="1" applyAlignment="1">
      <alignment horizontal="center" vertical="center" wrapText="1"/>
    </xf>
    <xf numFmtId="0" fontId="54" fillId="2" borderId="47" xfId="0" applyNumberFormat="1" applyFont="1" applyFill="1" applyBorder="1" applyAlignment="1">
      <alignment horizontal="center" vertical="center"/>
    </xf>
    <xf numFmtId="0" fontId="73" fillId="2" borderId="51" xfId="0" applyFont="1" applyFill="1" applyBorder="1" applyAlignment="1">
      <alignment horizontal="center" vertical="center"/>
    </xf>
    <xf numFmtId="0" fontId="73" fillId="2" borderId="30" xfId="0" applyFont="1" applyFill="1" applyBorder="1" applyAlignment="1">
      <alignment horizontal="center" vertical="center"/>
    </xf>
    <xf numFmtId="0" fontId="73" fillId="2" borderId="20" xfId="0" applyFont="1" applyFill="1" applyBorder="1" applyAlignment="1">
      <alignment horizontal="center" vertical="center"/>
    </xf>
    <xf numFmtId="0" fontId="73" fillId="2" borderId="0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73" fillId="2" borderId="31" xfId="0" applyFont="1" applyFill="1" applyBorder="1" applyAlignment="1">
      <alignment horizontal="center" vertical="center"/>
    </xf>
    <xf numFmtId="0" fontId="73" fillId="2" borderId="53" xfId="0" applyFont="1" applyFill="1" applyBorder="1" applyAlignment="1">
      <alignment horizontal="center" vertical="center"/>
    </xf>
    <xf numFmtId="0" fontId="73" fillId="2" borderId="18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 textRotation="90" wrapText="1"/>
    </xf>
    <xf numFmtId="0" fontId="31" fillId="2" borderId="9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39" fillId="2" borderId="9" xfId="0" applyNumberFormat="1" applyFont="1" applyFill="1" applyBorder="1" applyAlignment="1">
      <alignment horizontal="center" vertical="center" textRotation="90"/>
    </xf>
    <xf numFmtId="0" fontId="39" fillId="2" borderId="8" xfId="0" applyNumberFormat="1" applyFont="1" applyFill="1" applyBorder="1" applyAlignment="1">
      <alignment horizontal="center" vertical="center" textRotation="90"/>
    </xf>
    <xf numFmtId="0" fontId="72" fillId="2" borderId="3" xfId="0" applyFont="1" applyFill="1" applyBorder="1" applyAlignment="1">
      <alignment horizontal="center"/>
    </xf>
    <xf numFmtId="0" fontId="72" fillId="2" borderId="6" xfId="0" applyFont="1" applyFill="1" applyBorder="1" applyAlignment="1">
      <alignment horizontal="center"/>
    </xf>
    <xf numFmtId="0" fontId="41" fillId="2" borderId="7" xfId="0" applyNumberFormat="1" applyFont="1" applyFill="1" applyBorder="1" applyAlignment="1">
      <alignment horizontal="center" textRotation="90" wrapText="1"/>
    </xf>
    <xf numFmtId="0" fontId="69" fillId="2" borderId="9" xfId="0" applyFont="1" applyFill="1" applyBorder="1" applyAlignment="1">
      <alignment horizontal="center" textRotation="90" wrapText="1"/>
    </xf>
    <xf numFmtId="0" fontId="69" fillId="2" borderId="8" xfId="0" applyFont="1" applyFill="1" applyBorder="1" applyAlignment="1">
      <alignment horizontal="center" textRotation="90" wrapText="1"/>
    </xf>
    <xf numFmtId="0" fontId="31" fillId="2" borderId="38" xfId="0" applyFont="1" applyFill="1" applyBorder="1" applyAlignment="1">
      <alignment horizontal="center"/>
    </xf>
    <xf numFmtId="0" fontId="29" fillId="2" borderId="38" xfId="0" applyFont="1" applyFill="1" applyBorder="1" applyAlignment="1">
      <alignment horizontal="center"/>
    </xf>
    <xf numFmtId="0" fontId="53" fillId="2" borderId="7" xfId="0" applyNumberFormat="1" applyFont="1" applyFill="1" applyBorder="1" applyAlignment="1">
      <alignment horizontal="center" vertical="center" wrapText="1"/>
    </xf>
    <xf numFmtId="0" fontId="72" fillId="2" borderId="8" xfId="0" applyFont="1" applyFill="1" applyBorder="1" applyAlignment="1">
      <alignment horizontal="center" vertical="center" wrapText="1"/>
    </xf>
    <xf numFmtId="0" fontId="34" fillId="2" borderId="7" xfId="0" applyNumberFormat="1" applyFont="1" applyFill="1" applyBorder="1" applyAlignment="1">
      <alignment horizontal="center" vertical="center" textRotation="90"/>
    </xf>
    <xf numFmtId="49" fontId="34" fillId="2" borderId="7" xfId="0" applyNumberFormat="1" applyFont="1" applyFill="1" applyBorder="1" applyAlignment="1">
      <alignment horizontal="center" vertical="center" textRotation="90"/>
    </xf>
    <xf numFmtId="49" fontId="63" fillId="2" borderId="9" xfId="0" applyNumberFormat="1" applyFont="1" applyFill="1" applyBorder="1" applyAlignment="1">
      <alignment horizontal="center" vertical="center" textRotation="90"/>
    </xf>
    <xf numFmtId="49" fontId="63" fillId="2" borderId="8" xfId="0" applyNumberFormat="1" applyFont="1" applyFill="1" applyBorder="1" applyAlignment="1">
      <alignment horizontal="center" vertical="center" textRotation="90"/>
    </xf>
    <xf numFmtId="0" fontId="63" fillId="2" borderId="43" xfId="0" applyFont="1" applyFill="1" applyBorder="1" applyAlignment="1">
      <alignment horizontal="center"/>
    </xf>
    <xf numFmtId="0" fontId="63" fillId="2" borderId="10" xfId="0" applyFont="1" applyFill="1" applyBorder="1" applyAlignment="1">
      <alignment horizontal="center"/>
    </xf>
    <xf numFmtId="0" fontId="63" fillId="2" borderId="38" xfId="0" applyFont="1" applyFill="1" applyBorder="1" applyAlignment="1">
      <alignment horizontal="center"/>
    </xf>
    <xf numFmtId="0" fontId="63" fillId="2" borderId="16" xfId="0" applyFont="1" applyFill="1" applyBorder="1" applyAlignment="1">
      <alignment horizontal="center"/>
    </xf>
    <xf numFmtId="0" fontId="34" fillId="2" borderId="43" xfId="0" applyNumberFormat="1" applyFont="1" applyFill="1" applyBorder="1" applyAlignment="1">
      <alignment horizontal="center" wrapText="1"/>
    </xf>
    <xf numFmtId="0" fontId="63" fillId="2" borderId="10" xfId="0" applyFont="1" applyFill="1" applyBorder="1" applyAlignment="1">
      <alignment horizontal="center" wrapText="1"/>
    </xf>
    <xf numFmtId="0" fontId="38" fillId="2" borderId="9" xfId="0" applyNumberFormat="1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36" fillId="2" borderId="7" xfId="0" applyNumberFormat="1" applyFont="1" applyFill="1" applyBorder="1" applyAlignment="1">
      <alignment horizontal="center" vertical="center" textRotation="90"/>
    </xf>
    <xf numFmtId="0" fontId="36" fillId="2" borderId="9" xfId="0" applyFont="1" applyFill="1" applyBorder="1" applyAlignment="1">
      <alignment horizontal="center" vertical="center" textRotation="90"/>
    </xf>
    <xf numFmtId="0" fontId="36" fillId="2" borderId="8" xfId="0" applyFont="1" applyFill="1" applyBorder="1" applyAlignment="1">
      <alignment horizontal="center" vertical="center" textRotation="90"/>
    </xf>
    <xf numFmtId="0" fontId="36" fillId="2" borderId="7" xfId="0" applyNumberFormat="1" applyFont="1" applyFill="1" applyBorder="1" applyAlignment="1">
      <alignment horizontal="center" vertical="center" textRotation="88"/>
    </xf>
    <xf numFmtId="0" fontId="36" fillId="2" borderId="9" xfId="0" applyFont="1" applyFill="1" applyBorder="1" applyAlignment="1">
      <alignment horizontal="center" vertical="center" textRotation="88"/>
    </xf>
    <xf numFmtId="0" fontId="36" fillId="2" borderId="8" xfId="0" applyFont="1" applyFill="1" applyBorder="1" applyAlignment="1">
      <alignment horizontal="center" vertical="center" textRotation="88"/>
    </xf>
    <xf numFmtId="0" fontId="36" fillId="2" borderId="5" xfId="0" applyFont="1" applyFill="1" applyBorder="1" applyAlignment="1">
      <alignment horizontal="center" vertical="center" textRotation="90" wrapText="1"/>
    </xf>
    <xf numFmtId="0" fontId="65" fillId="2" borderId="5" xfId="0" applyFont="1" applyFill="1" applyBorder="1" applyAlignment="1">
      <alignment horizontal="center" vertical="center" textRotation="90" wrapText="1"/>
    </xf>
    <xf numFmtId="0" fontId="55" fillId="2" borderId="44" xfId="0" applyNumberFormat="1" applyFont="1" applyFill="1" applyBorder="1" applyAlignment="1">
      <alignment horizontal="center" vertical="center" wrapText="1"/>
    </xf>
    <xf numFmtId="0" fontId="75" fillId="2" borderId="39" xfId="0" applyFont="1" applyFill="1" applyBorder="1" applyAlignment="1">
      <alignment horizontal="center" vertical="center" wrapText="1"/>
    </xf>
    <xf numFmtId="0" fontId="75" fillId="2" borderId="17" xfId="0" applyFont="1" applyFill="1" applyBorder="1" applyAlignment="1">
      <alignment horizontal="center" vertical="center" wrapText="1"/>
    </xf>
    <xf numFmtId="0" fontId="75" fillId="2" borderId="38" xfId="0" applyFont="1" applyFill="1" applyBorder="1" applyAlignment="1">
      <alignment horizontal="center" vertical="center" wrapText="1"/>
    </xf>
    <xf numFmtId="0" fontId="75" fillId="2" borderId="0" xfId="0" applyFont="1" applyFill="1" applyBorder="1" applyAlignment="1">
      <alignment horizontal="center" vertical="center" wrapText="1"/>
    </xf>
    <xf numFmtId="0" fontId="75" fillId="2" borderId="16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justify" wrapText="1"/>
    </xf>
    <xf numFmtId="0" fontId="63" fillId="2" borderId="39" xfId="0" applyFont="1" applyFill="1" applyBorder="1" applyAlignment="1">
      <alignment horizontal="justify"/>
    </xf>
    <xf numFmtId="0" fontId="69" fillId="2" borderId="43" xfId="0" applyFont="1" applyFill="1" applyBorder="1" applyAlignment="1">
      <alignment horizontal="center"/>
    </xf>
    <xf numFmtId="0" fontId="69" fillId="2" borderId="15" xfId="0" applyFont="1" applyFill="1" applyBorder="1" applyAlignment="1">
      <alignment horizontal="center"/>
    </xf>
    <xf numFmtId="0" fontId="69" fillId="2" borderId="10" xfId="0" applyFont="1" applyFill="1" applyBorder="1" applyAlignment="1">
      <alignment horizontal="center"/>
    </xf>
    <xf numFmtId="0" fontId="65" fillId="2" borderId="9" xfId="0" applyFont="1" applyFill="1" applyBorder="1" applyAlignment="1">
      <alignment horizontal="center" vertical="center" wrapText="1"/>
    </xf>
    <xf numFmtId="0" fontId="65" fillId="2" borderId="8" xfId="0" applyFont="1" applyFill="1" applyBorder="1" applyAlignment="1">
      <alignment horizontal="center" vertical="center" wrapText="1"/>
    </xf>
    <xf numFmtId="0" fontId="74" fillId="2" borderId="9" xfId="0" applyFont="1" applyFill="1" applyBorder="1" applyAlignment="1">
      <alignment horizontal="center" textRotation="90" wrapText="1"/>
    </xf>
    <xf numFmtId="0" fontId="74" fillId="2" borderId="8" xfId="0" applyFont="1" applyFill="1" applyBorder="1" applyAlignment="1">
      <alignment horizontal="center" textRotation="90" wrapText="1"/>
    </xf>
    <xf numFmtId="0" fontId="39" fillId="2" borderId="7" xfId="0" applyFont="1" applyFill="1" applyBorder="1" applyAlignment="1">
      <alignment horizontal="center" vertical="center" textRotation="90" wrapText="1"/>
    </xf>
    <xf numFmtId="0" fontId="39" fillId="2" borderId="9" xfId="0" applyFont="1" applyFill="1" applyBorder="1" applyAlignment="1">
      <alignment horizontal="center" vertical="center" textRotation="90" wrapText="1"/>
    </xf>
    <xf numFmtId="0" fontId="39" fillId="2" borderId="8" xfId="0" applyFont="1" applyFill="1" applyBorder="1" applyAlignment="1">
      <alignment horizontal="center" vertical="center" textRotation="90" wrapText="1"/>
    </xf>
    <xf numFmtId="0" fontId="38" fillId="0" borderId="0" xfId="0" applyNumberFormat="1" applyFont="1" applyFill="1" applyBorder="1" applyAlignment="1">
      <alignment horizontal="center" vertical="center" textRotation="90"/>
    </xf>
    <xf numFmtId="0" fontId="67" fillId="0" borderId="0" xfId="0" applyFont="1" applyFill="1" applyBorder="1" applyAlignment="1">
      <alignment horizontal="center" vertical="center" textRotation="90"/>
    </xf>
    <xf numFmtId="0" fontId="36" fillId="0" borderId="0" xfId="0" applyFont="1" applyFill="1" applyBorder="1" applyAlignment="1">
      <alignment horizontal="center" vertical="center" textRotation="90" wrapText="1"/>
    </xf>
    <xf numFmtId="0" fontId="65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1" fillId="0" borderId="0" xfId="0" applyNumberFormat="1" applyFont="1" applyFill="1" applyBorder="1" applyAlignment="1">
      <alignment horizontal="center" textRotation="90" wrapText="1"/>
    </xf>
    <xf numFmtId="0" fontId="41" fillId="0" borderId="0" xfId="0" applyNumberFormat="1" applyFont="1" applyFill="1" applyBorder="1" applyAlignment="1">
      <alignment horizontal="center" vertical="center" textRotation="90" wrapText="1"/>
    </xf>
    <xf numFmtId="0" fontId="41" fillId="0" borderId="0" xfId="0" applyNumberFormat="1" applyFont="1" applyFill="1" applyBorder="1" applyAlignment="1">
      <alignment horizontal="center" vertical="center" textRotation="90"/>
    </xf>
    <xf numFmtId="0" fontId="34" fillId="0" borderId="0" xfId="0" applyFont="1" applyFill="1" applyBorder="1" applyAlignment="1">
      <alignment horizontal="justify" vertical="center" wrapText="1"/>
    </xf>
  </cellXfs>
  <cellStyles count="46">
    <cellStyle name="??_kc-elec system check list" xfId="1"/>
    <cellStyle name="AeE­ [0]_INQUIRY ¿μ¾÷AßAø " xfId="2"/>
    <cellStyle name="AeE­_INQUIRY ¿µ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0" xfId="8"/>
    <cellStyle name="Currency0" xfId="9"/>
    <cellStyle name="Date" xfId="10"/>
    <cellStyle name="Fixed" xfId="11"/>
    <cellStyle name="Header1" xfId="12"/>
    <cellStyle name="Header2" xfId="13"/>
    <cellStyle name="Heading 1" xfId="14" builtinId="16" customBuiltin="1"/>
    <cellStyle name="Heading 2" xfId="15" builtinId="17" customBuiltin="1"/>
    <cellStyle name="Normal" xfId="0" builtinId="0"/>
    <cellStyle name="Normal - Style1" xfId="16"/>
    <cellStyle name="Normal 2" xfId="17"/>
    <cellStyle name="Normal 2 2" xfId="18"/>
    <cellStyle name="Normal 2 3" xfId="19"/>
    <cellStyle name="Normal 3" xfId="20"/>
    <cellStyle name="Normal 4" xfId="21"/>
    <cellStyle name="Normal 5" xfId="22"/>
    <cellStyle name="Normal_Sheet1" xfId="23"/>
    <cellStyle name="Percent" xfId="24" builtinId="5"/>
    <cellStyle name="T" xfId="25"/>
    <cellStyle name="th" xfId="26"/>
    <cellStyle name="Total" xfId="27" builtinId="25" customBuiltin="1"/>
    <cellStyle name="viet" xfId="28"/>
    <cellStyle name="viet2" xfId="29"/>
    <cellStyle name="똿뗦먛귟 [0.00]_PRODUCT DETAIL Q1" xfId="30"/>
    <cellStyle name="똿뗦먛귟_PRODUCT DETAIL Q1" xfId="31"/>
    <cellStyle name="믅됞 [0.00]_PRODUCT DETAIL Q1" xfId="32"/>
    <cellStyle name="믅됞_PRODUCT DETAIL Q1" xfId="33"/>
    <cellStyle name="백분율_95" xfId="34"/>
    <cellStyle name="뷭?_BOOKSHIP" xfId="35"/>
    <cellStyle name="콤마 [0]_1202" xfId="36"/>
    <cellStyle name="콤마_1202" xfId="37"/>
    <cellStyle name="통화 [0]_1202" xfId="38"/>
    <cellStyle name="통화_1202" xfId="39"/>
    <cellStyle name="표준_(정보부문)월별인원계획" xfId="40"/>
    <cellStyle name="一般_Book1" xfId="41"/>
    <cellStyle name="千分位[0]_Book1" xfId="42"/>
    <cellStyle name="千分位_Book1" xfId="43"/>
    <cellStyle name="貨幣 [0]_Book1" xfId="44"/>
    <cellStyle name="貨幣_Book1" xfId="45"/>
  </cellStyles>
  <dxfs count="1322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rgb="FFFF33CC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rgb="FFFF33CC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219075</xdr:rowOff>
    </xdr:from>
    <xdr:to>
      <xdr:col>1</xdr:col>
      <xdr:colOff>0</xdr:colOff>
      <xdr:row>5</xdr:row>
      <xdr:rowOff>304800</xdr:rowOff>
    </xdr:to>
    <xdr:sp macro="" textlink="">
      <xdr:nvSpPr>
        <xdr:cNvPr id="19419" name="Line 1">
          <a:extLst>
            <a:ext uri="{FF2B5EF4-FFF2-40B4-BE49-F238E27FC236}">
              <a16:creationId xmlns:a16="http://schemas.microsoft.com/office/drawing/2014/main" id="{00000000-0008-0000-0100-0000DB4B0000}"/>
            </a:ext>
          </a:extLst>
        </xdr:cNvPr>
        <xdr:cNvSpPr>
          <a:spLocks noChangeShapeType="1"/>
        </xdr:cNvSpPr>
      </xdr:nvSpPr>
      <xdr:spPr bwMode="auto">
        <a:xfrm>
          <a:off x="1057275" y="87630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9525</xdr:colOff>
      <xdr:row>6</xdr:row>
      <xdr:rowOff>0</xdr:rowOff>
    </xdr:to>
    <xdr:sp macro="" textlink="">
      <xdr:nvSpPr>
        <xdr:cNvPr id="19420" name="Line 2">
          <a:extLst>
            <a:ext uri="{FF2B5EF4-FFF2-40B4-BE49-F238E27FC236}">
              <a16:creationId xmlns:a16="http://schemas.microsoft.com/office/drawing/2014/main" id="{00000000-0008-0000-0100-0000DC4B0000}"/>
            </a:ext>
          </a:extLst>
        </xdr:cNvPr>
        <xdr:cNvSpPr>
          <a:spLocks noChangeShapeType="1"/>
        </xdr:cNvSpPr>
      </xdr:nvSpPr>
      <xdr:spPr bwMode="auto">
        <a:xfrm>
          <a:off x="9525" y="11144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1129390</xdr:colOff>
      <xdr:row>2</xdr:row>
      <xdr:rowOff>13607</xdr:rowOff>
    </xdr:from>
    <xdr:to>
      <xdr:col>13</xdr:col>
      <xdr:colOff>103412</xdr:colOff>
      <xdr:row>2</xdr:row>
      <xdr:rowOff>13607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D7AEF5B-E228-4E02-8557-AF9D13AF8E0A}"/>
            </a:ext>
          </a:extLst>
        </xdr:cNvPr>
        <xdr:cNvCxnSpPr/>
      </xdr:nvCxnSpPr>
      <xdr:spPr bwMode="auto">
        <a:xfrm>
          <a:off x="12913176" y="476250"/>
          <a:ext cx="1749879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1019175</xdr:colOff>
      <xdr:row>2</xdr:row>
      <xdr:rowOff>0</xdr:rowOff>
    </xdr:from>
    <xdr:to>
      <xdr:col>4</xdr:col>
      <xdr:colOff>762003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575DF95-1C7C-4466-84E6-A44ABF8AACAC}"/>
            </a:ext>
          </a:extLst>
        </xdr:cNvPr>
        <xdr:cNvCxnSpPr/>
      </xdr:nvCxnSpPr>
      <xdr:spPr bwMode="auto">
        <a:xfrm>
          <a:off x="1549854" y="462643"/>
          <a:ext cx="981078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1238246</xdr:colOff>
      <xdr:row>2</xdr:row>
      <xdr:rowOff>13607</xdr:rowOff>
    </xdr:from>
    <xdr:to>
      <xdr:col>13</xdr:col>
      <xdr:colOff>212268</xdr:colOff>
      <xdr:row>2</xdr:row>
      <xdr:rowOff>13607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D7AEF5B-E228-4E02-8557-AF9D13AF8E0A}"/>
            </a:ext>
          </a:extLst>
        </xdr:cNvPr>
        <xdr:cNvCxnSpPr/>
      </xdr:nvCxnSpPr>
      <xdr:spPr bwMode="auto">
        <a:xfrm>
          <a:off x="13039721" y="470807"/>
          <a:ext cx="1755322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1019175</xdr:colOff>
      <xdr:row>2</xdr:row>
      <xdr:rowOff>0</xdr:rowOff>
    </xdr:from>
    <xdr:to>
      <xdr:col>4</xdr:col>
      <xdr:colOff>762003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575DF95-1C7C-4466-84E6-A44ABF8AACAC}"/>
            </a:ext>
          </a:extLst>
        </xdr:cNvPr>
        <xdr:cNvCxnSpPr/>
      </xdr:nvCxnSpPr>
      <xdr:spPr bwMode="auto">
        <a:xfrm>
          <a:off x="1781175" y="457200"/>
          <a:ext cx="1047753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chauthoi\nckt\DGI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WINDOWS\Temporary%20Internet%20Files\OLK8342\KH%202004%20cac%20don%20vi%20phia%20Bac1231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H2\Tinh\Suoi%20Duoc\GD%20NCKT\Dieu%20tiet\DTH%20-%20PAI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vinhphudong\tminh\XLS\DT-MAU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AFD\B-CAOQ~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AFD\DUTOAN\BTHUAN\NDPHUQUY\NDPQSUA\BTHUAN\NDPHUQUY\DUTOAN\Tiengiang\HOICUT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vinhphudong\tminh\CT-B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XLS\DT-MA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vinhphudong\tminh\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\e\KH%202003\vinhphudong\tminh\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DO-HUONG\GT-BO\TKTC10-8\phong%20nen\DT-THL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Sheet16"/>
    </sheetNames>
    <sheetDataSet>
      <sheetData sheetId="0"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</row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  <cell r="I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166000</v>
          </cell>
          <cell r="I6">
            <v>166000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  <cell r="I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  <cell r="I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  <cell r="I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  <cell r="I10">
            <v>189500</v>
          </cell>
        </row>
        <row r="11">
          <cell r="A11" t="str">
            <v>DN1500</v>
          </cell>
          <cell r="C11" t="str">
            <v>Ñeá neo BTCT 1500x500</v>
          </cell>
          <cell r="D11" t="str">
            <v>caùi</v>
          </cell>
          <cell r="F11">
            <v>170000</v>
          </cell>
          <cell r="I11">
            <v>170000</v>
          </cell>
        </row>
        <row r="12">
          <cell r="A12" t="str">
            <v>DN1200</v>
          </cell>
          <cell r="C12" t="str">
            <v>Ñeá neo BTCT 1200x500</v>
          </cell>
          <cell r="D12" t="str">
            <v>caùi</v>
          </cell>
          <cell r="F12">
            <v>110000</v>
          </cell>
          <cell r="I12">
            <v>110000</v>
          </cell>
        </row>
        <row r="13">
          <cell r="A13" t="str">
            <v>BNH</v>
          </cell>
          <cell r="C13" t="str">
            <v>Bieån soá - Baûng nguy hieåm</v>
          </cell>
          <cell r="D13" t="str">
            <v>caùi</v>
          </cell>
          <cell r="F13">
            <v>10000</v>
          </cell>
          <cell r="I13">
            <v>10000</v>
          </cell>
        </row>
        <row r="14">
          <cell r="A14" t="str">
            <v>B460</v>
          </cell>
          <cell r="C14" t="str">
            <v>Boulon 4x60</v>
          </cell>
          <cell r="D14" t="str">
            <v>boä</v>
          </cell>
          <cell r="F14">
            <v>500</v>
          </cell>
          <cell r="I14">
            <v>500</v>
          </cell>
        </row>
        <row r="15">
          <cell r="A15" t="str">
            <v>B1040</v>
          </cell>
          <cell r="C15" t="str">
            <v>Boulon 10x40</v>
          </cell>
          <cell r="D15" t="str">
            <v>boä</v>
          </cell>
          <cell r="F15">
            <v>800</v>
          </cell>
          <cell r="I15">
            <v>800</v>
          </cell>
        </row>
        <row r="16">
          <cell r="A16" t="str">
            <v>B1050</v>
          </cell>
          <cell r="C16" t="str">
            <v>Boulon 10x50</v>
          </cell>
          <cell r="D16" t="str">
            <v>boä</v>
          </cell>
          <cell r="F16">
            <v>800</v>
          </cell>
          <cell r="I16">
            <v>800</v>
          </cell>
        </row>
        <row r="17">
          <cell r="A17" t="str">
            <v>B1230</v>
          </cell>
          <cell r="C17" t="str">
            <v>Boulon 12x30</v>
          </cell>
          <cell r="D17" t="str">
            <v>boä</v>
          </cell>
          <cell r="F17">
            <v>800</v>
          </cell>
          <cell r="I17">
            <v>800</v>
          </cell>
        </row>
        <row r="18">
          <cell r="A18" t="str">
            <v>B1250</v>
          </cell>
          <cell r="C18" t="str">
            <v>Boulon 12x50</v>
          </cell>
          <cell r="D18" t="str">
            <v>boä</v>
          </cell>
          <cell r="F18">
            <v>1200</v>
          </cell>
          <cell r="I18">
            <v>1200</v>
          </cell>
        </row>
        <row r="19">
          <cell r="A19" t="str">
            <v>B1260</v>
          </cell>
          <cell r="C19" t="str">
            <v>Boulon 12x60</v>
          </cell>
          <cell r="D19" t="str">
            <v>boä</v>
          </cell>
          <cell r="F19">
            <v>1500</v>
          </cell>
          <cell r="I19">
            <v>1500</v>
          </cell>
        </row>
        <row r="20">
          <cell r="A20" t="str">
            <v>B1450</v>
          </cell>
          <cell r="C20" t="str">
            <v>Boulon 14x50</v>
          </cell>
          <cell r="D20" t="str">
            <v>boä</v>
          </cell>
          <cell r="F20">
            <v>1500</v>
          </cell>
          <cell r="I20">
            <v>1500</v>
          </cell>
        </row>
        <row r="21">
          <cell r="A21" t="str">
            <v>B16100V</v>
          </cell>
          <cell r="C21" t="str">
            <v>Boulon 16x100/100</v>
          </cell>
          <cell r="D21" t="str">
            <v>boä</v>
          </cell>
          <cell r="F21">
            <v>3200</v>
          </cell>
          <cell r="I21">
            <v>3200</v>
          </cell>
        </row>
        <row r="22">
          <cell r="A22" t="str">
            <v>B1680V</v>
          </cell>
          <cell r="C22" t="str">
            <v>Boulon 16x80/80</v>
          </cell>
          <cell r="D22" t="str">
            <v>boä</v>
          </cell>
          <cell r="F22">
            <v>3000</v>
          </cell>
          <cell r="I22">
            <v>3000</v>
          </cell>
        </row>
        <row r="23">
          <cell r="A23" t="str">
            <v>B16230</v>
          </cell>
          <cell r="C23" t="str">
            <v>Boulon 16x230/80</v>
          </cell>
          <cell r="D23" t="str">
            <v>boä</v>
          </cell>
          <cell r="F23">
            <v>6000</v>
          </cell>
          <cell r="I23">
            <v>6000</v>
          </cell>
        </row>
        <row r="24">
          <cell r="A24" t="str">
            <v>B16240</v>
          </cell>
          <cell r="C24" t="str">
            <v>Boulon 16x240/80</v>
          </cell>
          <cell r="D24" t="str">
            <v>boä</v>
          </cell>
          <cell r="F24">
            <v>5500</v>
          </cell>
          <cell r="I24">
            <v>5500</v>
          </cell>
        </row>
        <row r="25">
          <cell r="A25" t="str">
            <v>B16250</v>
          </cell>
          <cell r="C25" t="str">
            <v>Boulon 16x250</v>
          </cell>
          <cell r="D25" t="str">
            <v>boä</v>
          </cell>
          <cell r="F25">
            <v>6000</v>
          </cell>
          <cell r="I25">
            <v>6000</v>
          </cell>
        </row>
        <row r="26">
          <cell r="A26" t="str">
            <v>B16260</v>
          </cell>
          <cell r="C26" t="str">
            <v>Boulon 16x260/80</v>
          </cell>
          <cell r="D26" t="str">
            <v>boä</v>
          </cell>
          <cell r="F26">
            <v>6000</v>
          </cell>
          <cell r="I26">
            <v>6000</v>
          </cell>
        </row>
        <row r="27">
          <cell r="A27" t="str">
            <v>B16280</v>
          </cell>
          <cell r="C27" t="str">
            <v>Boulon 16x280/80</v>
          </cell>
          <cell r="D27" t="str">
            <v>boä</v>
          </cell>
          <cell r="F27">
            <v>6500</v>
          </cell>
          <cell r="I27">
            <v>6500</v>
          </cell>
        </row>
        <row r="28">
          <cell r="A28" t="str">
            <v>B16300</v>
          </cell>
          <cell r="C28" t="str">
            <v>Boulon 16x300</v>
          </cell>
          <cell r="D28" t="str">
            <v>boä</v>
          </cell>
          <cell r="F28">
            <v>7500</v>
          </cell>
          <cell r="I28">
            <v>7500</v>
          </cell>
        </row>
        <row r="29">
          <cell r="A29" t="str">
            <v>B16320</v>
          </cell>
          <cell r="C29" t="str">
            <v>Boulon 16x320</v>
          </cell>
          <cell r="D29" t="str">
            <v>boä</v>
          </cell>
          <cell r="F29">
            <v>7500</v>
          </cell>
          <cell r="I29">
            <v>7500</v>
          </cell>
        </row>
        <row r="30">
          <cell r="A30" t="str">
            <v>B16350</v>
          </cell>
          <cell r="C30" t="str">
            <v>Boulon 16x350</v>
          </cell>
          <cell r="D30" t="str">
            <v>boä</v>
          </cell>
          <cell r="F30">
            <v>8000</v>
          </cell>
          <cell r="I30">
            <v>8000</v>
          </cell>
        </row>
        <row r="31">
          <cell r="A31" t="str">
            <v>B16450</v>
          </cell>
          <cell r="C31" t="str">
            <v>Boulon 16x350</v>
          </cell>
          <cell r="D31" t="str">
            <v>boä</v>
          </cell>
          <cell r="F31">
            <v>8500</v>
          </cell>
          <cell r="I31">
            <v>8500</v>
          </cell>
        </row>
        <row r="32">
          <cell r="A32" t="str">
            <v>B16400v</v>
          </cell>
          <cell r="C32" t="str">
            <v>Boulon 16x400VRS</v>
          </cell>
          <cell r="D32" t="str">
            <v>boä</v>
          </cell>
          <cell r="F32">
            <v>8500</v>
          </cell>
          <cell r="I32">
            <v>8500</v>
          </cell>
        </row>
        <row r="33">
          <cell r="A33" t="str">
            <v>B16600</v>
          </cell>
          <cell r="C33" t="str">
            <v>Boulon 16x600</v>
          </cell>
          <cell r="D33" t="str">
            <v>boä</v>
          </cell>
          <cell r="F33">
            <v>18000</v>
          </cell>
          <cell r="I33">
            <v>18000</v>
          </cell>
        </row>
        <row r="34">
          <cell r="A34" t="str">
            <v>B16200V</v>
          </cell>
          <cell r="C34" t="str">
            <v>Boulon 16x200VRS</v>
          </cell>
          <cell r="D34" t="str">
            <v>boä</v>
          </cell>
          <cell r="F34">
            <v>6000</v>
          </cell>
          <cell r="I34">
            <v>6000</v>
          </cell>
        </row>
        <row r="35">
          <cell r="A35" t="str">
            <v>B16300V</v>
          </cell>
          <cell r="C35" t="str">
            <v>Boulon 16x300VRS</v>
          </cell>
          <cell r="D35" t="str">
            <v>boä</v>
          </cell>
          <cell r="F35">
            <v>8500</v>
          </cell>
          <cell r="I35">
            <v>8500</v>
          </cell>
        </row>
        <row r="36">
          <cell r="A36" t="str">
            <v>B20300V</v>
          </cell>
          <cell r="C36" t="str">
            <v>Boulon 20x300VRS</v>
          </cell>
          <cell r="D36" t="str">
            <v>boä</v>
          </cell>
          <cell r="F36">
            <v>10.625</v>
          </cell>
          <cell r="I36">
            <v>10.625</v>
          </cell>
        </row>
        <row r="37">
          <cell r="A37" t="str">
            <v>B1635</v>
          </cell>
          <cell r="C37" t="str">
            <v>Boulon 16x35/28</v>
          </cell>
          <cell r="D37" t="str">
            <v>boä</v>
          </cell>
          <cell r="F37">
            <v>2190</v>
          </cell>
          <cell r="I37">
            <v>2190</v>
          </cell>
        </row>
        <row r="38">
          <cell r="A38" t="str">
            <v>B1640</v>
          </cell>
          <cell r="C38" t="str">
            <v>Boulon 16x40/28</v>
          </cell>
          <cell r="D38" t="str">
            <v>boä</v>
          </cell>
          <cell r="F38">
            <v>2190</v>
          </cell>
          <cell r="I38">
            <v>2190</v>
          </cell>
        </row>
        <row r="39">
          <cell r="A39" t="str">
            <v>B1645</v>
          </cell>
          <cell r="C39" t="str">
            <v>Boulon 16x45/38</v>
          </cell>
          <cell r="D39" t="str">
            <v>boä</v>
          </cell>
          <cell r="F39">
            <v>2463</v>
          </cell>
          <cell r="I39">
            <v>2463</v>
          </cell>
        </row>
        <row r="40">
          <cell r="A40" t="str">
            <v>B1650</v>
          </cell>
          <cell r="C40" t="str">
            <v>Boulon 16x50</v>
          </cell>
          <cell r="D40" t="str">
            <v>boä</v>
          </cell>
          <cell r="F40">
            <v>2500</v>
          </cell>
          <cell r="I40">
            <v>2500</v>
          </cell>
        </row>
        <row r="41">
          <cell r="A41" t="str">
            <v>B20160</v>
          </cell>
          <cell r="C41" t="str">
            <v>Boulon 20x160</v>
          </cell>
          <cell r="D41" t="str">
            <v>boä</v>
          </cell>
          <cell r="F41">
            <v>3125</v>
          </cell>
          <cell r="I41">
            <v>3125</v>
          </cell>
        </row>
        <row r="42">
          <cell r="A42" t="str">
            <v>B221000</v>
          </cell>
          <cell r="C42" t="str">
            <v>Boulon 22x1000</v>
          </cell>
          <cell r="D42" t="str">
            <v>boä</v>
          </cell>
          <cell r="F42">
            <v>36500</v>
          </cell>
          <cell r="I42">
            <v>36500</v>
          </cell>
        </row>
        <row r="43">
          <cell r="A43" t="str">
            <v>B22260</v>
          </cell>
          <cell r="C43" t="str">
            <v>Boulon 22x260</v>
          </cell>
          <cell r="D43" t="str">
            <v>boä</v>
          </cell>
          <cell r="F43">
            <v>11300</v>
          </cell>
          <cell r="I43">
            <v>11300</v>
          </cell>
        </row>
        <row r="44">
          <cell r="A44" t="str">
            <v>B22460</v>
          </cell>
          <cell r="C44" t="str">
            <v>Boulon 22x460</v>
          </cell>
          <cell r="D44" t="str">
            <v>boä</v>
          </cell>
          <cell r="F44">
            <v>17000</v>
          </cell>
          <cell r="I44">
            <v>17000</v>
          </cell>
        </row>
        <row r="45">
          <cell r="A45" t="str">
            <v>B22500</v>
          </cell>
          <cell r="C45" t="str">
            <v>Boulon 22x500/150</v>
          </cell>
          <cell r="D45" t="str">
            <v>boä</v>
          </cell>
          <cell r="F45">
            <v>19200</v>
          </cell>
          <cell r="I45">
            <v>19200</v>
          </cell>
        </row>
        <row r="46">
          <cell r="A46" t="str">
            <v>B22550</v>
          </cell>
          <cell r="C46" t="str">
            <v>Boulon 22x550/100</v>
          </cell>
          <cell r="D46" t="str">
            <v>boä</v>
          </cell>
          <cell r="F46">
            <v>22000</v>
          </cell>
          <cell r="I46">
            <v>22000</v>
          </cell>
        </row>
        <row r="47">
          <cell r="A47" t="str">
            <v>B22650</v>
          </cell>
          <cell r="C47" t="str">
            <v>Boulon 22x650</v>
          </cell>
          <cell r="D47" t="str">
            <v>boä</v>
          </cell>
          <cell r="F47">
            <v>22000</v>
          </cell>
          <cell r="I47">
            <v>22000</v>
          </cell>
        </row>
        <row r="48">
          <cell r="A48" t="str">
            <v>B22600</v>
          </cell>
          <cell r="C48" t="str">
            <v>Boulon 22x600</v>
          </cell>
          <cell r="D48" t="str">
            <v>boä</v>
          </cell>
          <cell r="F48">
            <v>18000</v>
          </cell>
          <cell r="I48">
            <v>18000</v>
          </cell>
        </row>
        <row r="49">
          <cell r="A49" t="str">
            <v>B22800</v>
          </cell>
          <cell r="C49" t="str">
            <v>Boulon 22x800</v>
          </cell>
          <cell r="D49" t="str">
            <v>boä</v>
          </cell>
          <cell r="F49">
            <v>27000</v>
          </cell>
          <cell r="I49">
            <v>27000</v>
          </cell>
        </row>
        <row r="50">
          <cell r="A50" t="str">
            <v>B22850</v>
          </cell>
          <cell r="C50" t="str">
            <v>Boulon 22x850</v>
          </cell>
          <cell r="D50" t="str">
            <v>boä</v>
          </cell>
          <cell r="F50">
            <v>27000</v>
          </cell>
          <cell r="I50">
            <v>27000</v>
          </cell>
        </row>
        <row r="51">
          <cell r="A51" t="str">
            <v>B30800</v>
          </cell>
          <cell r="C51" t="str">
            <v>Boulon 30x800</v>
          </cell>
          <cell r="D51" t="str">
            <v>boä</v>
          </cell>
          <cell r="F51">
            <v>52000</v>
          </cell>
          <cell r="I51">
            <v>52000</v>
          </cell>
        </row>
        <row r="52">
          <cell r="A52" t="str">
            <v>B301000</v>
          </cell>
          <cell r="C52" t="str">
            <v>Boulon 30x1000</v>
          </cell>
          <cell r="D52" t="str">
            <v>boä</v>
          </cell>
          <cell r="F52">
            <v>60000</v>
          </cell>
          <cell r="I52">
            <v>60000</v>
          </cell>
        </row>
        <row r="53">
          <cell r="A53" t="str">
            <v>LD606</v>
          </cell>
          <cell r="C53" t="str">
            <v>Longden vuoâng 60x60x6</v>
          </cell>
          <cell r="D53" t="str">
            <v>caùi</v>
          </cell>
          <cell r="F53">
            <v>800</v>
          </cell>
          <cell r="I53">
            <v>800</v>
          </cell>
        </row>
        <row r="54">
          <cell r="A54" t="str">
            <v>BM16230</v>
          </cell>
          <cell r="C54" t="str">
            <v>Boulon maét 16x230</v>
          </cell>
          <cell r="D54" t="str">
            <v>boä</v>
          </cell>
          <cell r="F54">
            <v>9000</v>
          </cell>
          <cell r="I54">
            <v>9000</v>
          </cell>
        </row>
        <row r="55">
          <cell r="A55" t="str">
            <v>BM16250</v>
          </cell>
          <cell r="C55" t="str">
            <v>Boulon maét 16x250/100</v>
          </cell>
          <cell r="D55" t="str">
            <v>boä</v>
          </cell>
          <cell r="F55">
            <v>10762</v>
          </cell>
          <cell r="I55">
            <v>10762</v>
          </cell>
        </row>
        <row r="56">
          <cell r="A56" t="str">
            <v>BM16300</v>
          </cell>
          <cell r="C56" t="str">
            <v>Boulon maét 16x300</v>
          </cell>
          <cell r="D56" t="str">
            <v>boä</v>
          </cell>
          <cell r="F56">
            <v>10762</v>
          </cell>
          <cell r="I56">
            <v>10762</v>
          </cell>
        </row>
        <row r="57">
          <cell r="A57" t="str">
            <v>BUGD</v>
          </cell>
          <cell r="C57" t="str">
            <v>Boulon U giöõ daây</v>
          </cell>
          <cell r="D57" t="str">
            <v>caùi</v>
          </cell>
          <cell r="F57">
            <v>10909</v>
          </cell>
          <cell r="I57">
            <v>10909</v>
          </cell>
        </row>
        <row r="58">
          <cell r="A58" t="str">
            <v>LD14</v>
          </cell>
          <cell r="C58" t="str">
            <v>Long ñeàn 14</v>
          </cell>
          <cell r="D58" t="str">
            <v>caùi</v>
          </cell>
          <cell r="F58">
            <v>600</v>
          </cell>
          <cell r="I58">
            <v>600</v>
          </cell>
        </row>
        <row r="59">
          <cell r="A59" t="str">
            <v>LD18</v>
          </cell>
          <cell r="C59" t="str">
            <v>Long ñeàn 18</v>
          </cell>
          <cell r="D59" t="str">
            <v>caùi</v>
          </cell>
          <cell r="F59">
            <v>800</v>
          </cell>
          <cell r="I59">
            <v>800</v>
          </cell>
        </row>
        <row r="60">
          <cell r="A60" t="str">
            <v>OXC25</v>
          </cell>
          <cell r="C60" t="str">
            <v>OÁc xieát caùp Cu côõ 25mm2</v>
          </cell>
          <cell r="D60" t="str">
            <v>caùi</v>
          </cell>
          <cell r="F60">
            <v>4100</v>
          </cell>
          <cell r="I60">
            <v>4100</v>
          </cell>
        </row>
        <row r="61">
          <cell r="A61" t="str">
            <v>OXC38</v>
          </cell>
          <cell r="C61" t="str">
            <v>OÁc xieát caùp Cu côõ 38mm2</v>
          </cell>
          <cell r="D61" t="str">
            <v>caùi</v>
          </cell>
          <cell r="F61">
            <v>9200</v>
          </cell>
          <cell r="I61">
            <v>9200</v>
          </cell>
        </row>
        <row r="62">
          <cell r="A62" t="str">
            <v>CT25</v>
          </cell>
          <cell r="C62" t="str">
            <v>Cöø traøm 2,5m</v>
          </cell>
          <cell r="D62" t="str">
            <v>caây</v>
          </cell>
          <cell r="F62">
            <v>7000</v>
          </cell>
          <cell r="I62">
            <v>7000</v>
          </cell>
        </row>
        <row r="63">
          <cell r="A63" t="str">
            <v>CT3</v>
          </cell>
          <cell r="C63" t="str">
            <v>Cöø traøm 3m</v>
          </cell>
          <cell r="D63" t="str">
            <v>caây</v>
          </cell>
          <cell r="F63">
            <v>8000</v>
          </cell>
          <cell r="I63">
            <v>8000</v>
          </cell>
        </row>
        <row r="64">
          <cell r="A64" t="str">
            <v>CT5</v>
          </cell>
          <cell r="C64" t="str">
            <v>Cöø traøm 5m</v>
          </cell>
          <cell r="D64" t="str">
            <v>caây</v>
          </cell>
          <cell r="F64">
            <v>12000</v>
          </cell>
          <cell r="I64">
            <v>12000</v>
          </cell>
        </row>
        <row r="65">
          <cell r="A65" t="str">
            <v>M22</v>
          </cell>
          <cell r="C65" t="str">
            <v>Caùp ñoàng traàn M22mm2</v>
          </cell>
          <cell r="D65" t="str">
            <v>kg</v>
          </cell>
          <cell r="F65">
            <v>30000</v>
          </cell>
          <cell r="I65">
            <v>36300</v>
          </cell>
        </row>
        <row r="66">
          <cell r="A66" t="str">
            <v>M25</v>
          </cell>
          <cell r="B66" t="str">
            <v>07.7002</v>
          </cell>
          <cell r="C66" t="str">
            <v>Caùp ñoàng traàn M25mm2</v>
          </cell>
          <cell r="D66" t="str">
            <v>kg</v>
          </cell>
          <cell r="F66">
            <v>30000</v>
          </cell>
          <cell r="G66">
            <v>1959</v>
          </cell>
          <cell r="I66">
            <v>36300</v>
          </cell>
        </row>
        <row r="67">
          <cell r="A67" t="str">
            <v>M48</v>
          </cell>
          <cell r="C67" t="str">
            <v>Caùp ñoàng traàn M48mm2</v>
          </cell>
          <cell r="D67" t="str">
            <v>kg</v>
          </cell>
          <cell r="F67">
            <v>29600</v>
          </cell>
          <cell r="I67">
            <v>36300</v>
          </cell>
        </row>
        <row r="68">
          <cell r="A68" t="str">
            <v>XLPE22</v>
          </cell>
          <cell r="B68" t="str">
            <v>04.4201</v>
          </cell>
          <cell r="C68" t="str">
            <v>Caùp ñoàng boïc 24KV XLPE/PVC 22mm2</v>
          </cell>
          <cell r="D68" t="str">
            <v>meùt</v>
          </cell>
          <cell r="F68">
            <v>21220</v>
          </cell>
          <cell r="G68">
            <v>921</v>
          </cell>
          <cell r="I68">
            <v>22230</v>
          </cell>
        </row>
        <row r="69">
          <cell r="A69" t="str">
            <v>XLPE25</v>
          </cell>
          <cell r="B69" t="str">
            <v>04.4201</v>
          </cell>
          <cell r="C69" t="str">
            <v>Caùp ñoàng boïc 24KV XLPE/PVC 25mm2</v>
          </cell>
          <cell r="D69" t="str">
            <v>meùt</v>
          </cell>
          <cell r="F69">
            <v>23500</v>
          </cell>
          <cell r="G69">
            <v>921</v>
          </cell>
          <cell r="I69">
            <v>40300</v>
          </cell>
        </row>
        <row r="70">
          <cell r="A70" t="str">
            <v>XLPE38</v>
          </cell>
          <cell r="B70" t="str">
            <v>04.4201</v>
          </cell>
          <cell r="C70" t="str">
            <v>Caùp ñoàng boïc 24KV XLPE/PVC 38mm2</v>
          </cell>
          <cell r="D70" t="str">
            <v>meùt</v>
          </cell>
          <cell r="F70">
            <v>35840</v>
          </cell>
          <cell r="G70">
            <v>921</v>
          </cell>
          <cell r="I70">
            <v>47300</v>
          </cell>
        </row>
        <row r="71">
          <cell r="A71" t="str">
            <v>XLPE50</v>
          </cell>
          <cell r="B71" t="str">
            <v>04.4201</v>
          </cell>
          <cell r="C71" t="str">
            <v>Caùp ñoàng boïc 24KV XLPE/PVC 50mm2</v>
          </cell>
          <cell r="D71" t="str">
            <v>meùt</v>
          </cell>
          <cell r="F71">
            <v>34160</v>
          </cell>
          <cell r="G71">
            <v>921</v>
          </cell>
          <cell r="I71">
            <v>35790</v>
          </cell>
        </row>
        <row r="72">
          <cell r="A72" t="str">
            <v>XLPE70</v>
          </cell>
          <cell r="B72" t="str">
            <v>04.4201</v>
          </cell>
          <cell r="C72" t="str">
            <v>Caùp ñoàng boïc 24KV XLPE/PVC 70mm2</v>
          </cell>
          <cell r="D72" t="str">
            <v>meùt</v>
          </cell>
          <cell r="F72">
            <v>53480</v>
          </cell>
          <cell r="G72">
            <v>921</v>
          </cell>
          <cell r="I72">
            <v>65200</v>
          </cell>
        </row>
        <row r="73">
          <cell r="A73" t="str">
            <v>XLPE95</v>
          </cell>
          <cell r="B73" t="str">
            <v>04.4201</v>
          </cell>
          <cell r="C73" t="str">
            <v>Caùp ñoàng boïc 24KV XLPE/PVC 95mm2</v>
          </cell>
          <cell r="D73" t="str">
            <v>meùt</v>
          </cell>
          <cell r="F73">
            <v>65100</v>
          </cell>
          <cell r="G73">
            <v>921</v>
          </cell>
          <cell r="I73">
            <v>76700</v>
          </cell>
        </row>
        <row r="74">
          <cell r="A74" t="str">
            <v>XLPE35A</v>
          </cell>
          <cell r="B74" t="str">
            <v>04.4101</v>
          </cell>
          <cell r="C74" t="str">
            <v>Caùp nhoâm boïc 24KV A/XLPE/PVC 35mm2</v>
          </cell>
          <cell r="D74" t="str">
            <v>meùt</v>
          </cell>
          <cell r="F74">
            <v>33500</v>
          </cell>
          <cell r="G74">
            <v>460</v>
          </cell>
          <cell r="I74">
            <v>33500</v>
          </cell>
        </row>
        <row r="75">
          <cell r="A75" t="str">
            <v>XLPE50A</v>
          </cell>
          <cell r="B75" t="str">
            <v>04.4101</v>
          </cell>
          <cell r="C75" t="str">
            <v>Caùp nhoâm boïc 24KV A/XLPE/PVC 50mm2</v>
          </cell>
          <cell r="D75" t="str">
            <v>meùt</v>
          </cell>
          <cell r="F75">
            <v>37500</v>
          </cell>
          <cell r="G75">
            <v>460</v>
          </cell>
          <cell r="I75">
            <v>37500</v>
          </cell>
        </row>
        <row r="76">
          <cell r="A76" t="str">
            <v>XLPE70A</v>
          </cell>
          <cell r="B76" t="str">
            <v>04.4101</v>
          </cell>
          <cell r="C76" t="str">
            <v>Caùp nhoâm boïc 24KV A/XLPE/PVC 70mm2</v>
          </cell>
          <cell r="D76" t="str">
            <v>meùt</v>
          </cell>
          <cell r="F76">
            <v>41900</v>
          </cell>
          <cell r="G76">
            <v>460</v>
          </cell>
          <cell r="I76">
            <v>41900</v>
          </cell>
        </row>
        <row r="77">
          <cell r="A77" t="str">
            <v>XLPE95A</v>
          </cell>
          <cell r="B77" t="str">
            <v>04.4101</v>
          </cell>
          <cell r="C77" t="str">
            <v>Caùp nhoâm boïc 24KV A/XLPE/PVC 95mm2</v>
          </cell>
          <cell r="D77" t="str">
            <v>meùt</v>
          </cell>
          <cell r="F77">
            <v>47700</v>
          </cell>
          <cell r="G77">
            <v>460</v>
          </cell>
          <cell r="I77">
            <v>47700</v>
          </cell>
        </row>
        <row r="78">
          <cell r="A78" t="str">
            <v>XLPE120A</v>
          </cell>
          <cell r="B78" t="str">
            <v>04.4102</v>
          </cell>
          <cell r="C78" t="str">
            <v>Caùp nhoâm boïc 24KV A/XLPE/PVC 120mm2</v>
          </cell>
          <cell r="D78" t="str">
            <v>meùt</v>
          </cell>
          <cell r="F78">
            <v>54100</v>
          </cell>
          <cell r="G78">
            <v>1228</v>
          </cell>
          <cell r="I78">
            <v>54100</v>
          </cell>
        </row>
        <row r="79">
          <cell r="A79" t="str">
            <v>XLPE395</v>
          </cell>
          <cell r="C79" t="str">
            <v>Caùp 24kV 3x95mm2 XLPE/DTA/PVC</v>
          </cell>
          <cell r="D79" t="str">
            <v>meùt</v>
          </cell>
          <cell r="F79">
            <v>245560</v>
          </cell>
          <cell r="I79">
            <v>290900</v>
          </cell>
        </row>
        <row r="80">
          <cell r="A80" t="str">
            <v>XLPE170</v>
          </cell>
          <cell r="C80" t="str">
            <v>Caùp 15kV 1x70mm2 XLPE/PVC</v>
          </cell>
          <cell r="D80" t="str">
            <v>meùt</v>
          </cell>
          <cell r="F80">
            <v>53480</v>
          </cell>
          <cell r="I80">
            <v>63200</v>
          </cell>
        </row>
        <row r="81">
          <cell r="A81" t="str">
            <v>ACSR/MZ240</v>
          </cell>
          <cell r="C81" t="str">
            <v>Caùp nhoâm loõi theùp ACSR/MZ-240/39</v>
          </cell>
          <cell r="D81" t="str">
            <v>kg</v>
          </cell>
          <cell r="F81">
            <v>24400</v>
          </cell>
          <cell r="I81">
            <v>26100</v>
          </cell>
        </row>
        <row r="82">
          <cell r="A82" t="str">
            <v>ACSR/MZ185</v>
          </cell>
          <cell r="C82" t="str">
            <v>Caùp nhoâm loõi theùp ACSR/MZ-185/29</v>
          </cell>
          <cell r="D82" t="str">
            <v>kg</v>
          </cell>
          <cell r="F82">
            <v>24400</v>
          </cell>
          <cell r="I82">
            <v>26100</v>
          </cell>
        </row>
        <row r="83">
          <cell r="A83" t="str">
            <v>ACSR/MZ120</v>
          </cell>
          <cell r="C83" t="str">
            <v>Caùp nhoâm loõi theùp ACSR/MZ-120/19</v>
          </cell>
          <cell r="D83" t="str">
            <v>kg</v>
          </cell>
          <cell r="F83">
            <v>23300</v>
          </cell>
          <cell r="I83">
            <v>26100</v>
          </cell>
        </row>
        <row r="84">
          <cell r="A84" t="str">
            <v>ACSR/MZ35</v>
          </cell>
          <cell r="C84" t="str">
            <v>Caùp nhoâm loõi theùp ACSR/MZ-35/6,2</v>
          </cell>
          <cell r="D84" t="str">
            <v>kg</v>
          </cell>
          <cell r="F84">
            <v>25800</v>
          </cell>
          <cell r="I84">
            <v>26100</v>
          </cell>
        </row>
        <row r="85">
          <cell r="A85" t="str">
            <v>ACSR/MZ50</v>
          </cell>
          <cell r="C85" t="str">
            <v>Caùp nhoâm loõi theùp ACSR/MZ-50/8</v>
          </cell>
          <cell r="D85" t="str">
            <v>kg</v>
          </cell>
          <cell r="F85">
            <v>25800</v>
          </cell>
          <cell r="I85">
            <v>25800</v>
          </cell>
        </row>
        <row r="86">
          <cell r="A86" t="str">
            <v>ACSR/MZ70</v>
          </cell>
          <cell r="C86" t="str">
            <v>Caùp nhoâm loõi theùp ACSR/MZ-70/11</v>
          </cell>
          <cell r="D86" t="str">
            <v>kg</v>
          </cell>
          <cell r="F86">
            <v>25800</v>
          </cell>
          <cell r="I86">
            <v>25800</v>
          </cell>
        </row>
        <row r="87">
          <cell r="A87" t="str">
            <v>ACSR/MZ95</v>
          </cell>
          <cell r="C87" t="str">
            <v>Caùp nhoâm loõi theùp ACSR/MZ-95/16</v>
          </cell>
          <cell r="D87" t="str">
            <v>kg</v>
          </cell>
          <cell r="F87">
            <v>23200</v>
          </cell>
          <cell r="I87">
            <v>25800</v>
          </cell>
        </row>
        <row r="88">
          <cell r="A88" t="str">
            <v>ACSR/MZ240</v>
          </cell>
          <cell r="C88" t="str">
            <v>Caùp nhoâm loõi theùp ACSR/MZ-240/39</v>
          </cell>
          <cell r="D88" t="str">
            <v>kg</v>
          </cell>
          <cell r="F88">
            <v>24400</v>
          </cell>
          <cell r="I88">
            <v>26100</v>
          </cell>
        </row>
        <row r="89">
          <cell r="A89" t="str">
            <v>ACSR/MZ185</v>
          </cell>
          <cell r="C89" t="str">
            <v>Caùp nhoâm loõi theùp ACSR/MZ-185/29</v>
          </cell>
          <cell r="D89" t="str">
            <v>kg</v>
          </cell>
          <cell r="F89">
            <v>24400</v>
          </cell>
          <cell r="I89">
            <v>26100</v>
          </cell>
        </row>
        <row r="90">
          <cell r="A90" t="str">
            <v>ACSR/MZ120</v>
          </cell>
          <cell r="C90" t="str">
            <v>Caùp nhoâm loõi theùp ACSR/MZ-120/19</v>
          </cell>
          <cell r="D90" t="str">
            <v>kg</v>
          </cell>
          <cell r="F90">
            <v>23300</v>
          </cell>
          <cell r="I90">
            <v>26100</v>
          </cell>
        </row>
        <row r="91">
          <cell r="A91" t="str">
            <v>ACSR/MZ35</v>
          </cell>
          <cell r="C91" t="str">
            <v>Caùp nhoâm loõi theùp ACSR/MZ-35/6,2</v>
          </cell>
          <cell r="D91" t="str">
            <v>kg</v>
          </cell>
          <cell r="F91">
            <v>23800</v>
          </cell>
          <cell r="I91">
            <v>26100</v>
          </cell>
        </row>
        <row r="92">
          <cell r="A92" t="str">
            <v>ACSR/MZ50</v>
          </cell>
          <cell r="C92" t="str">
            <v>Caùp nhoâm loõi theùp ACSR/MZ-50/8</v>
          </cell>
          <cell r="D92" t="str">
            <v>kg</v>
          </cell>
          <cell r="F92">
            <v>23500</v>
          </cell>
          <cell r="I92">
            <v>25800</v>
          </cell>
        </row>
        <row r="93">
          <cell r="A93" t="str">
            <v>ACSR/MZ70</v>
          </cell>
          <cell r="C93" t="str">
            <v>Caùp nhoâm loõi theùp ACSR/MZ-70/11</v>
          </cell>
          <cell r="D93" t="str">
            <v>kg</v>
          </cell>
          <cell r="F93">
            <v>23400</v>
          </cell>
          <cell r="I93">
            <v>25800</v>
          </cell>
        </row>
        <row r="94">
          <cell r="A94" t="str">
            <v>ACSR/MZ95</v>
          </cell>
          <cell r="C94" t="str">
            <v>Caùp nhoâm loõi theùp ACSR/MZ-95/16</v>
          </cell>
          <cell r="D94" t="str">
            <v>kg</v>
          </cell>
          <cell r="F94">
            <v>23200</v>
          </cell>
          <cell r="I94">
            <v>25800</v>
          </cell>
        </row>
        <row r="95">
          <cell r="A95" t="str">
            <v>AC240</v>
          </cell>
          <cell r="C95" t="str">
            <v>Caùp nhoâm loõi theùp AC-240/39</v>
          </cell>
          <cell r="D95" t="str">
            <v>kg</v>
          </cell>
          <cell r="F95">
            <v>24400</v>
          </cell>
          <cell r="I95">
            <v>26100</v>
          </cell>
        </row>
        <row r="96">
          <cell r="A96" t="str">
            <v>AC185</v>
          </cell>
          <cell r="C96" t="str">
            <v>Caùp nhoâm loõi theùp AC-185/29</v>
          </cell>
          <cell r="D96" t="str">
            <v>kg</v>
          </cell>
          <cell r="F96">
            <v>24400</v>
          </cell>
          <cell r="I96">
            <v>26100</v>
          </cell>
        </row>
        <row r="97">
          <cell r="A97" t="str">
            <v>AC120</v>
          </cell>
          <cell r="C97" t="str">
            <v>Caùp nhoâm loõi theùp AC-120</v>
          </cell>
          <cell r="D97" t="str">
            <v>kg</v>
          </cell>
          <cell r="F97">
            <v>23300</v>
          </cell>
          <cell r="I97">
            <v>26100</v>
          </cell>
        </row>
        <row r="98">
          <cell r="A98" t="str">
            <v>AC35</v>
          </cell>
          <cell r="C98" t="str">
            <v>Caùp nhoâm loõi theùp AC-35/6,2</v>
          </cell>
          <cell r="D98" t="str">
            <v>kg</v>
          </cell>
          <cell r="F98">
            <v>23800</v>
          </cell>
          <cell r="I98">
            <v>26100</v>
          </cell>
        </row>
        <row r="99">
          <cell r="A99" t="str">
            <v>AC50</v>
          </cell>
          <cell r="C99" t="str">
            <v>Caùp nhoâm loõi theùp AC-50/8</v>
          </cell>
          <cell r="D99" t="str">
            <v>kg</v>
          </cell>
          <cell r="F99">
            <v>23500</v>
          </cell>
          <cell r="I99">
            <v>25800</v>
          </cell>
        </row>
        <row r="100">
          <cell r="A100" t="str">
            <v>AC70</v>
          </cell>
          <cell r="C100" t="str">
            <v>Caùp nhoâm loõi theùp AC-70/11</v>
          </cell>
          <cell r="D100" t="str">
            <v>kg</v>
          </cell>
          <cell r="F100">
            <v>23400</v>
          </cell>
          <cell r="I100">
            <v>25800</v>
          </cell>
        </row>
        <row r="101">
          <cell r="A101" t="str">
            <v>AC95</v>
          </cell>
          <cell r="C101" t="str">
            <v>Caùp nhoâm loõi theùp AC-95/16</v>
          </cell>
          <cell r="D101" t="str">
            <v>kg</v>
          </cell>
          <cell r="F101">
            <v>23200</v>
          </cell>
          <cell r="I101">
            <v>25800</v>
          </cell>
        </row>
        <row r="102">
          <cell r="A102" t="str">
            <v>av35</v>
          </cell>
          <cell r="C102" t="str">
            <v>Caùp nhoâm boïc AV35</v>
          </cell>
          <cell r="D102" t="str">
            <v>meùt</v>
          </cell>
          <cell r="F102">
            <v>4200</v>
          </cell>
          <cell r="I102">
            <v>4970</v>
          </cell>
        </row>
        <row r="103">
          <cell r="A103" t="str">
            <v>av50</v>
          </cell>
          <cell r="C103" t="str">
            <v>Caùp nhoâm boïc AV50</v>
          </cell>
          <cell r="D103" t="str">
            <v>meùt</v>
          </cell>
          <cell r="F103">
            <v>5600</v>
          </cell>
          <cell r="I103">
            <v>6790</v>
          </cell>
        </row>
        <row r="104">
          <cell r="A104" t="str">
            <v>av70</v>
          </cell>
          <cell r="C104" t="str">
            <v>Caùp nhoâm boïc AV70</v>
          </cell>
          <cell r="D104" t="str">
            <v>meùt</v>
          </cell>
          <cell r="F104">
            <v>7420</v>
          </cell>
          <cell r="I104">
            <v>9000</v>
          </cell>
        </row>
        <row r="105">
          <cell r="A105" t="str">
            <v>av95</v>
          </cell>
          <cell r="C105" t="str">
            <v>Caùp nhoâm boïc AV95</v>
          </cell>
          <cell r="D105" t="str">
            <v>meùt</v>
          </cell>
          <cell r="F105">
            <v>9800</v>
          </cell>
          <cell r="I105">
            <v>11800</v>
          </cell>
        </row>
        <row r="106">
          <cell r="A106" t="str">
            <v>av120</v>
          </cell>
          <cell r="C106" t="str">
            <v>Caùp nhoâm boïc AV120</v>
          </cell>
          <cell r="D106" t="str">
            <v>meùt</v>
          </cell>
          <cell r="F106">
            <v>12320</v>
          </cell>
          <cell r="I106">
            <v>14100</v>
          </cell>
        </row>
        <row r="107">
          <cell r="A107" t="str">
            <v>av150</v>
          </cell>
          <cell r="C107" t="str">
            <v>Caùp nhoâm boïc AV150</v>
          </cell>
          <cell r="D107" t="str">
            <v>meùt</v>
          </cell>
          <cell r="F107">
            <v>15400</v>
          </cell>
          <cell r="I107">
            <v>18400</v>
          </cell>
        </row>
        <row r="108">
          <cell r="A108" t="str">
            <v>av185</v>
          </cell>
          <cell r="C108" t="str">
            <v>Caùp nhoâm boïc AV185</v>
          </cell>
          <cell r="D108" t="str">
            <v>meùt</v>
          </cell>
          <cell r="F108">
            <v>19200</v>
          </cell>
          <cell r="I108">
            <v>21800</v>
          </cell>
        </row>
        <row r="109">
          <cell r="A109" t="str">
            <v>cv35</v>
          </cell>
          <cell r="B109" t="str">
            <v>04.4201</v>
          </cell>
          <cell r="C109" t="str">
            <v>Caùp ñoàng boïc CV35</v>
          </cell>
          <cell r="D109" t="str">
            <v>meùt</v>
          </cell>
          <cell r="F109">
            <v>12320</v>
          </cell>
          <cell r="G109">
            <v>921</v>
          </cell>
          <cell r="I109">
            <v>13700</v>
          </cell>
        </row>
        <row r="110">
          <cell r="A110" t="str">
            <v>cv50</v>
          </cell>
          <cell r="B110" t="str">
            <v>04.4201</v>
          </cell>
          <cell r="C110" t="str">
            <v>Caùp ñoàng boïc CV50</v>
          </cell>
          <cell r="D110" t="str">
            <v>meùt</v>
          </cell>
          <cell r="F110">
            <v>20390</v>
          </cell>
          <cell r="G110">
            <v>921</v>
          </cell>
          <cell r="I110">
            <v>18400</v>
          </cell>
        </row>
        <row r="111">
          <cell r="A111" t="str">
            <v>cv70</v>
          </cell>
          <cell r="B111" t="str">
            <v>04.4201</v>
          </cell>
          <cell r="C111" t="str">
            <v>Caùp ñoàng boïc CV70</v>
          </cell>
          <cell r="D111" t="str">
            <v>meùt</v>
          </cell>
          <cell r="F111">
            <v>23660</v>
          </cell>
          <cell r="G111">
            <v>921</v>
          </cell>
          <cell r="I111">
            <v>26200</v>
          </cell>
        </row>
        <row r="112">
          <cell r="A112" t="str">
            <v>cv95</v>
          </cell>
          <cell r="B112" t="str">
            <v>04.4201</v>
          </cell>
          <cell r="C112" t="str">
            <v>Caùp ñoàng boïc CV95</v>
          </cell>
          <cell r="D112" t="str">
            <v>meùt</v>
          </cell>
          <cell r="F112">
            <v>39100</v>
          </cell>
          <cell r="G112">
            <v>921</v>
          </cell>
          <cell r="I112">
            <v>35400</v>
          </cell>
        </row>
        <row r="113">
          <cell r="A113" t="str">
            <v>cv120</v>
          </cell>
          <cell r="B113" t="str">
            <v>04.4202</v>
          </cell>
          <cell r="C113" t="str">
            <v>Caùp ñoàng boïc CV120</v>
          </cell>
          <cell r="D113" t="str">
            <v>meùt</v>
          </cell>
          <cell r="F113">
            <v>37800</v>
          </cell>
          <cell r="G113">
            <v>2455</v>
          </cell>
          <cell r="I113">
            <v>42300</v>
          </cell>
        </row>
        <row r="114">
          <cell r="A114" t="str">
            <v>cv150</v>
          </cell>
          <cell r="B114" t="str">
            <v>04.4202</v>
          </cell>
          <cell r="C114" t="str">
            <v>Caùp ñoàng boïc CV150</v>
          </cell>
          <cell r="D114" t="str">
            <v>meùt</v>
          </cell>
          <cell r="F114">
            <v>49700</v>
          </cell>
          <cell r="G114">
            <v>2455</v>
          </cell>
          <cell r="I114">
            <v>55700</v>
          </cell>
        </row>
        <row r="115">
          <cell r="A115" t="str">
            <v>cv185</v>
          </cell>
          <cell r="B115" t="str">
            <v>04.4203</v>
          </cell>
          <cell r="C115" t="str">
            <v>Caùp ñoàng boïc CV185</v>
          </cell>
          <cell r="D115" t="str">
            <v>meùt</v>
          </cell>
          <cell r="F115">
            <v>60200</v>
          </cell>
          <cell r="G115">
            <v>3069</v>
          </cell>
          <cell r="I115">
            <v>67400</v>
          </cell>
        </row>
        <row r="116">
          <cell r="A116" t="str">
            <v>acv35</v>
          </cell>
          <cell r="C116" t="str">
            <v>Caùp nhoâm loõi theùp ACV35</v>
          </cell>
          <cell r="D116" t="str">
            <v>meùt</v>
          </cell>
          <cell r="F116">
            <v>6000</v>
          </cell>
          <cell r="I116">
            <v>6380</v>
          </cell>
        </row>
        <row r="117">
          <cell r="A117" t="str">
            <v>acv50</v>
          </cell>
          <cell r="C117" t="str">
            <v>Caùp nhoâm loõi theùp ACV50</v>
          </cell>
          <cell r="D117" t="str">
            <v>meùt</v>
          </cell>
          <cell r="F117">
            <v>7600</v>
          </cell>
          <cell r="I117">
            <v>8250</v>
          </cell>
        </row>
        <row r="118">
          <cell r="A118" t="str">
            <v>acv70</v>
          </cell>
          <cell r="C118" t="str">
            <v>Caùp nhoâm loõi theùp ACV70</v>
          </cell>
          <cell r="D118" t="str">
            <v>meùt</v>
          </cell>
          <cell r="F118">
            <v>9600</v>
          </cell>
          <cell r="I118">
            <v>10450</v>
          </cell>
        </row>
        <row r="119">
          <cell r="A119" t="str">
            <v>acv95</v>
          </cell>
          <cell r="C119" t="str">
            <v>Caùp nhoâm loõi theùp ACV95</v>
          </cell>
          <cell r="D119" t="str">
            <v>meùt</v>
          </cell>
          <cell r="F119">
            <v>12200</v>
          </cell>
          <cell r="I119">
            <v>13200</v>
          </cell>
        </row>
        <row r="120">
          <cell r="A120" t="str">
            <v>acv120</v>
          </cell>
          <cell r="C120" t="str">
            <v>Caùp nhoâm loõi theùp ACV120</v>
          </cell>
          <cell r="D120" t="str">
            <v>meùt</v>
          </cell>
          <cell r="F120">
            <v>14700</v>
          </cell>
          <cell r="I120">
            <v>15950</v>
          </cell>
        </row>
        <row r="121">
          <cell r="A121" t="str">
            <v>acv150</v>
          </cell>
          <cell r="C121" t="str">
            <v>Caùp nhoâm loõi theùp ACV150</v>
          </cell>
          <cell r="D121" t="str">
            <v>meùt</v>
          </cell>
          <cell r="F121">
            <v>17900</v>
          </cell>
          <cell r="I121">
            <v>20460</v>
          </cell>
        </row>
        <row r="122">
          <cell r="A122" t="str">
            <v>acv185</v>
          </cell>
          <cell r="C122" t="str">
            <v>Caùp nhoâm loõi theùp ACV185</v>
          </cell>
          <cell r="D122" t="str">
            <v>meùt</v>
          </cell>
          <cell r="F122">
            <v>21200</v>
          </cell>
          <cell r="I122">
            <v>22770</v>
          </cell>
        </row>
        <row r="123">
          <cell r="A123" t="str">
            <v>acv240</v>
          </cell>
          <cell r="C123" t="str">
            <v>Caùp nhoâm loõi theùp ACV240</v>
          </cell>
          <cell r="D123" t="str">
            <v>meùt</v>
          </cell>
          <cell r="F123">
            <v>27400</v>
          </cell>
          <cell r="I123">
            <v>29590</v>
          </cell>
        </row>
        <row r="124">
          <cell r="A124" t="str">
            <v>A35</v>
          </cell>
          <cell r="C124" t="str">
            <v>Caùp nhoâm A-35</v>
          </cell>
          <cell r="D124" t="str">
            <v>kg</v>
          </cell>
          <cell r="F124">
            <v>26361</v>
          </cell>
          <cell r="I124">
            <v>31400</v>
          </cell>
        </row>
        <row r="125">
          <cell r="A125" t="str">
            <v>A50</v>
          </cell>
          <cell r="C125" t="str">
            <v>Caùp nhoâm A-50</v>
          </cell>
          <cell r="D125" t="str">
            <v>kg</v>
          </cell>
          <cell r="F125">
            <v>26260</v>
          </cell>
          <cell r="I125">
            <v>30400</v>
          </cell>
        </row>
        <row r="126">
          <cell r="A126" t="str">
            <v>A70</v>
          </cell>
          <cell r="C126" t="str">
            <v>Caùp nhoâm A-70</v>
          </cell>
          <cell r="D126" t="str">
            <v>kg</v>
          </cell>
          <cell r="F126">
            <v>26158</v>
          </cell>
          <cell r="I126">
            <v>30400</v>
          </cell>
        </row>
        <row r="127">
          <cell r="A127" t="str">
            <v>A95</v>
          </cell>
          <cell r="C127" t="str">
            <v>Caùp nhoâm A-95</v>
          </cell>
          <cell r="D127" t="str">
            <v>kg</v>
          </cell>
          <cell r="F127">
            <v>26058</v>
          </cell>
          <cell r="I127">
            <v>30400</v>
          </cell>
        </row>
        <row r="128">
          <cell r="A128" t="str">
            <v>A120</v>
          </cell>
          <cell r="C128" t="str">
            <v>Caùp nhoâm A-120</v>
          </cell>
          <cell r="D128" t="str">
            <v>kg</v>
          </cell>
          <cell r="F128">
            <v>26100</v>
          </cell>
          <cell r="I128">
            <v>30400</v>
          </cell>
        </row>
        <row r="129">
          <cell r="A129" t="str">
            <v>A185</v>
          </cell>
          <cell r="C129" t="str">
            <v>Caùp nhoâm A-185</v>
          </cell>
          <cell r="D129" t="str">
            <v>kg</v>
          </cell>
          <cell r="F129">
            <v>25996</v>
          </cell>
          <cell r="I129">
            <v>29400</v>
          </cell>
        </row>
        <row r="130">
          <cell r="A130" t="str">
            <v>A240</v>
          </cell>
          <cell r="C130" t="str">
            <v>Caùp nhoâm A-240</v>
          </cell>
          <cell r="D130" t="str">
            <v>kg</v>
          </cell>
          <cell r="F130">
            <v>25944</v>
          </cell>
          <cell r="I130">
            <v>29400</v>
          </cell>
        </row>
        <row r="131">
          <cell r="A131" t="str">
            <v>C3/8</v>
          </cell>
          <cell r="C131" t="str">
            <v>Caùp theùp 3/8"</v>
          </cell>
          <cell r="D131" t="str">
            <v>meùt</v>
          </cell>
          <cell r="F131">
            <v>3500</v>
          </cell>
          <cell r="I131">
            <v>3500</v>
          </cell>
        </row>
        <row r="132">
          <cell r="A132" t="str">
            <v>C5/8</v>
          </cell>
          <cell r="C132" t="str">
            <v>Caùp theùp 5/8"</v>
          </cell>
          <cell r="D132" t="str">
            <v>meùt</v>
          </cell>
          <cell r="F132">
            <v>9135</v>
          </cell>
          <cell r="I132">
            <v>9135</v>
          </cell>
        </row>
        <row r="133">
          <cell r="A133" t="str">
            <v>CSDI</v>
          </cell>
          <cell r="C133" t="str">
            <v xml:space="preserve">Chaân söù ñænh </v>
          </cell>
          <cell r="D133" t="str">
            <v>caùi</v>
          </cell>
          <cell r="F133">
            <v>25000</v>
          </cell>
          <cell r="I133">
            <v>25000</v>
          </cell>
        </row>
        <row r="134">
          <cell r="A134" t="str">
            <v>CSDG</v>
          </cell>
          <cell r="C134" t="str">
            <v>Chaân söù ñænh ñôõ goùc</v>
          </cell>
          <cell r="D134" t="str">
            <v>caùi</v>
          </cell>
          <cell r="F134">
            <v>25000</v>
          </cell>
          <cell r="I134">
            <v>25000</v>
          </cell>
        </row>
        <row r="135">
          <cell r="A135" t="str">
            <v>CSD</v>
          </cell>
          <cell r="C135" t="str">
            <v>Chaân söù ñöùng</v>
          </cell>
          <cell r="D135" t="str">
            <v>caùi</v>
          </cell>
          <cell r="F135">
            <v>15000</v>
          </cell>
          <cell r="I135">
            <v>15000</v>
          </cell>
        </row>
        <row r="136">
          <cell r="A136" t="str">
            <v>CTD</v>
          </cell>
          <cell r="B136" t="str">
            <v>04.7001</v>
          </cell>
          <cell r="C136" t="str">
            <v>Coïc tieáp ñaát @ 16 - 2,4m</v>
          </cell>
          <cell r="D136" t="str">
            <v>coïc</v>
          </cell>
          <cell r="F136">
            <v>26000</v>
          </cell>
          <cell r="G136">
            <v>5217</v>
          </cell>
          <cell r="I136">
            <v>26000</v>
          </cell>
        </row>
        <row r="137">
          <cell r="A137" t="str">
            <v>CTD+K</v>
          </cell>
          <cell r="C137" t="str">
            <v>Coïc tieáp ñaát @ 16 - 2,4m + keïp coïc</v>
          </cell>
          <cell r="D137" t="str">
            <v>coïc</v>
          </cell>
          <cell r="F137">
            <v>28952</v>
          </cell>
          <cell r="G137">
            <v>5217</v>
          </cell>
          <cell r="I137">
            <v>26000</v>
          </cell>
        </row>
        <row r="138">
          <cell r="A138" t="str">
            <v>DC</v>
          </cell>
          <cell r="C138" t="str">
            <v>Daây chì 20K</v>
          </cell>
          <cell r="D138" t="str">
            <v>caùi</v>
          </cell>
          <cell r="F138">
            <v>25000</v>
          </cell>
          <cell r="I138">
            <v>25000</v>
          </cell>
        </row>
        <row r="139">
          <cell r="A139" t="str">
            <v>DAYA</v>
          </cell>
          <cell r="C139" t="str">
            <v xml:space="preserve">Daây nhoâm buoäc </v>
          </cell>
          <cell r="D139" t="str">
            <v>kg</v>
          </cell>
          <cell r="F139">
            <v>26627</v>
          </cell>
          <cell r="I139">
            <v>28000</v>
          </cell>
        </row>
        <row r="140">
          <cell r="A140" t="str">
            <v>GDFCO</v>
          </cell>
          <cell r="B140" t="str">
            <v>05.6011</v>
          </cell>
          <cell r="C140" t="str">
            <v>Giaù chöõ "T" laép FCO</v>
          </cell>
          <cell r="D140" t="str">
            <v>boä</v>
          </cell>
          <cell r="F140">
            <v>42760</v>
          </cell>
          <cell r="G140">
            <v>13161</v>
          </cell>
          <cell r="I140">
            <v>42760</v>
          </cell>
        </row>
        <row r="141">
          <cell r="A141" t="str">
            <v>GUFCO</v>
          </cell>
          <cell r="B141" t="str">
            <v>05.6011</v>
          </cell>
          <cell r="C141" t="str">
            <v>Giaù U 80x600 laép FCO</v>
          </cell>
          <cell r="D141" t="str">
            <v>boä</v>
          </cell>
          <cell r="F141">
            <v>42760</v>
          </cell>
          <cell r="G141">
            <v>13161</v>
          </cell>
          <cell r="I141">
            <v>42760</v>
          </cell>
        </row>
        <row r="142">
          <cell r="A142" t="str">
            <v>GIATFCO</v>
          </cell>
          <cell r="B142" t="str">
            <v>05.6011</v>
          </cell>
          <cell r="C142" t="str">
            <v>Giaù chöõ "T" laép FCO, LA</v>
          </cell>
          <cell r="D142" t="str">
            <v>boä</v>
          </cell>
          <cell r="F142">
            <v>42760</v>
          </cell>
          <cell r="G142">
            <v>13161</v>
          </cell>
          <cell r="I142">
            <v>42760</v>
          </cell>
        </row>
        <row r="143">
          <cell r="A143" t="str">
            <v>GCST</v>
          </cell>
          <cell r="C143" t="str">
            <v>Gia coâng saét theùp</v>
          </cell>
          <cell r="D143" t="str">
            <v>kg</v>
          </cell>
          <cell r="F143">
            <v>2500</v>
          </cell>
          <cell r="I143">
            <v>2500</v>
          </cell>
        </row>
        <row r="144">
          <cell r="A144" t="str">
            <v>G</v>
          </cell>
          <cell r="C144" t="str">
            <v>Vaät lieäu döïng truï</v>
          </cell>
          <cell r="D144" t="str">
            <v>truï</v>
          </cell>
          <cell r="F144">
            <v>20790</v>
          </cell>
          <cell r="I144">
            <v>20790</v>
          </cell>
        </row>
        <row r="145">
          <cell r="A145" t="str">
            <v>HI</v>
          </cell>
          <cell r="C145" t="str">
            <v>Haéc ín</v>
          </cell>
          <cell r="D145" t="str">
            <v>kg</v>
          </cell>
          <cell r="F145">
            <v>2340</v>
          </cell>
          <cell r="I145">
            <v>3000</v>
          </cell>
        </row>
        <row r="146">
          <cell r="A146" t="str">
            <v>K3B</v>
          </cell>
          <cell r="C146" t="str">
            <v>Keïp caùp 3 boulon</v>
          </cell>
          <cell r="D146" t="str">
            <v>caùi</v>
          </cell>
          <cell r="F146">
            <v>13600</v>
          </cell>
          <cell r="I146">
            <v>13600</v>
          </cell>
        </row>
        <row r="147">
          <cell r="A147" t="str">
            <v>KCD</v>
          </cell>
          <cell r="C147" t="str">
            <v>Keïp coïc tieáp ñaát</v>
          </cell>
          <cell r="D147" t="str">
            <v>caùi</v>
          </cell>
          <cell r="F147">
            <v>8545</v>
          </cell>
          <cell r="I147">
            <v>6400</v>
          </cell>
        </row>
        <row r="148">
          <cell r="A148" t="str">
            <v>K240</v>
          </cell>
          <cell r="C148" t="str">
            <v>Keïp daây 3 bu long 2 raõnh daây 240 mm2</v>
          </cell>
          <cell r="D148" t="str">
            <v>caùi</v>
          </cell>
          <cell r="F148">
            <v>33000</v>
          </cell>
          <cell r="I148">
            <v>33000</v>
          </cell>
        </row>
        <row r="149">
          <cell r="A149" t="str">
            <v>K185</v>
          </cell>
          <cell r="C149" t="str">
            <v>Keïp daây 3 bu long 2 raõnh daây 185mm2</v>
          </cell>
          <cell r="D149" t="str">
            <v>caùi</v>
          </cell>
          <cell r="F149">
            <v>33000</v>
          </cell>
          <cell r="I149">
            <v>33000</v>
          </cell>
        </row>
        <row r="150">
          <cell r="A150" t="str">
            <v>K120</v>
          </cell>
          <cell r="C150" t="str">
            <v>Keïp daây 3 bu long 2 raõnh daây 120mm2</v>
          </cell>
          <cell r="D150" t="str">
            <v>caùi</v>
          </cell>
          <cell r="F150">
            <v>17700</v>
          </cell>
          <cell r="I150">
            <v>17700</v>
          </cell>
        </row>
        <row r="151">
          <cell r="A151" t="str">
            <v>K35</v>
          </cell>
          <cell r="C151" t="str">
            <v>Keïp daây 3 bu long 2 raõnh daây 35mm2</v>
          </cell>
          <cell r="D151" t="str">
            <v>caùi</v>
          </cell>
          <cell r="F151">
            <v>3905</v>
          </cell>
          <cell r="I151">
            <v>3905</v>
          </cell>
        </row>
        <row r="152">
          <cell r="A152" t="str">
            <v>K50</v>
          </cell>
          <cell r="C152" t="str">
            <v>Keïp daây 3 bu long 2 raõnh daây 50mm2</v>
          </cell>
          <cell r="D152" t="str">
            <v>caùi</v>
          </cell>
          <cell r="F152">
            <v>7429</v>
          </cell>
          <cell r="I152">
            <v>7429</v>
          </cell>
        </row>
        <row r="153">
          <cell r="A153" t="str">
            <v>K70</v>
          </cell>
          <cell r="C153" t="str">
            <v>Keïp daây 3 bu long 2 raõnh daây 70mm2</v>
          </cell>
          <cell r="D153" t="str">
            <v>caùi</v>
          </cell>
          <cell r="F153">
            <v>7429</v>
          </cell>
          <cell r="I153">
            <v>7429</v>
          </cell>
        </row>
        <row r="154">
          <cell r="A154" t="str">
            <v>K95</v>
          </cell>
          <cell r="C154" t="str">
            <v>Keïp daây 3 bu long 2 raõnh daây 95mm2</v>
          </cell>
          <cell r="D154" t="str">
            <v>caùi</v>
          </cell>
          <cell r="F154">
            <v>10857</v>
          </cell>
          <cell r="I154">
            <v>10857</v>
          </cell>
        </row>
        <row r="155">
          <cell r="A155" t="str">
            <v>K35A</v>
          </cell>
          <cell r="C155" t="str">
            <v>Keïp daây 3 bu long 2 raõnh daây A-35</v>
          </cell>
          <cell r="D155" t="str">
            <v>caùi</v>
          </cell>
          <cell r="F155">
            <v>3905</v>
          </cell>
          <cell r="I155">
            <v>3905</v>
          </cell>
        </row>
        <row r="156">
          <cell r="A156" t="str">
            <v>K50A</v>
          </cell>
          <cell r="C156" t="str">
            <v>Keïp daây 3 bu long 2 raõnh daây A-50</v>
          </cell>
          <cell r="D156" t="str">
            <v>caùi</v>
          </cell>
          <cell r="F156">
            <v>7429</v>
          </cell>
          <cell r="I156">
            <v>7429</v>
          </cell>
        </row>
        <row r="157">
          <cell r="A157" t="str">
            <v>K70A</v>
          </cell>
          <cell r="C157" t="str">
            <v>Keïp daây 3 bu long 2 raõnh daây A-70</v>
          </cell>
          <cell r="D157" t="str">
            <v>caùi</v>
          </cell>
          <cell r="F157">
            <v>7429</v>
          </cell>
          <cell r="I157">
            <v>7429</v>
          </cell>
        </row>
        <row r="158">
          <cell r="A158" t="str">
            <v>K95A</v>
          </cell>
          <cell r="C158" t="str">
            <v>Keïp daây 3 bu long 2 raõnh daây A-95</v>
          </cell>
          <cell r="D158" t="str">
            <v>caùi</v>
          </cell>
          <cell r="F158">
            <v>10857</v>
          </cell>
          <cell r="I158">
            <v>10857</v>
          </cell>
        </row>
        <row r="159">
          <cell r="A159" t="str">
            <v>K120A</v>
          </cell>
          <cell r="C159" t="str">
            <v>Keïp daây 3 bu long 2 raõnh daây A-120</v>
          </cell>
          <cell r="D159" t="str">
            <v>caùi</v>
          </cell>
          <cell r="F159">
            <v>17700</v>
          </cell>
          <cell r="I159">
            <v>17700</v>
          </cell>
        </row>
        <row r="160">
          <cell r="A160" t="str">
            <v>K185A</v>
          </cell>
          <cell r="C160" t="str">
            <v>Keïp daây 3 bu long 2 raõnh daây A-185</v>
          </cell>
          <cell r="D160" t="str">
            <v>caùi</v>
          </cell>
          <cell r="F160">
            <v>33000</v>
          </cell>
          <cell r="I160">
            <v>33000</v>
          </cell>
        </row>
        <row r="161">
          <cell r="A161" t="str">
            <v>K240A</v>
          </cell>
          <cell r="C161" t="str">
            <v>Keïp daây 3 bu long 2 raõnh daây A-240</v>
          </cell>
          <cell r="D161" t="str">
            <v>caùi</v>
          </cell>
          <cell r="F161">
            <v>33000</v>
          </cell>
          <cell r="I161">
            <v>33000</v>
          </cell>
        </row>
        <row r="162">
          <cell r="A162" t="str">
            <v>KNAC50</v>
          </cell>
          <cell r="C162" t="str">
            <v xml:space="preserve">Keïp daây neutre AC50 keøm bulon </v>
          </cell>
          <cell r="D162" t="str">
            <v>caùi</v>
          </cell>
          <cell r="F162">
            <v>7429</v>
          </cell>
          <cell r="I162">
            <v>33000</v>
          </cell>
        </row>
        <row r="163">
          <cell r="A163" t="str">
            <v>KE35</v>
          </cell>
          <cell r="C163" t="str">
            <v>Keïp eùp côõ daây 35mm2</v>
          </cell>
          <cell r="D163" t="str">
            <v>caùi</v>
          </cell>
          <cell r="F163">
            <v>6250</v>
          </cell>
          <cell r="I163">
            <v>4100</v>
          </cell>
        </row>
        <row r="164">
          <cell r="A164" t="str">
            <v>KE48</v>
          </cell>
          <cell r="C164" t="str">
            <v>Keïp eùp côõ daây 48mm2</v>
          </cell>
          <cell r="D164" t="str">
            <v>caùi</v>
          </cell>
          <cell r="F164">
            <v>8000</v>
          </cell>
          <cell r="I164">
            <v>7800</v>
          </cell>
        </row>
        <row r="165">
          <cell r="A165" t="str">
            <v>KE50</v>
          </cell>
          <cell r="C165" t="str">
            <v>Keïp eùp côõ daây 50mm2</v>
          </cell>
          <cell r="D165" t="str">
            <v>caùi</v>
          </cell>
          <cell r="F165">
            <v>8000</v>
          </cell>
          <cell r="I165">
            <v>7800</v>
          </cell>
        </row>
        <row r="166">
          <cell r="A166" t="str">
            <v>KE70</v>
          </cell>
          <cell r="C166" t="str">
            <v>Keïp eùp côõ daây 70mm2</v>
          </cell>
          <cell r="D166" t="str">
            <v>caùi</v>
          </cell>
          <cell r="F166">
            <v>12386</v>
          </cell>
          <cell r="I166">
            <v>7800</v>
          </cell>
        </row>
        <row r="167">
          <cell r="A167" t="str">
            <v>KE95</v>
          </cell>
          <cell r="C167" t="str">
            <v>Keïp eùp côõ daây 95mm2</v>
          </cell>
          <cell r="D167" t="str">
            <v>caùi</v>
          </cell>
          <cell r="F167">
            <v>18636</v>
          </cell>
          <cell r="I167">
            <v>11400</v>
          </cell>
        </row>
        <row r="168">
          <cell r="A168" t="str">
            <v>KE120</v>
          </cell>
          <cell r="C168" t="str">
            <v>Keïp eùp côõ daây 120mm2</v>
          </cell>
          <cell r="D168" t="str">
            <v>caùi</v>
          </cell>
          <cell r="F168">
            <v>24000</v>
          </cell>
          <cell r="I168">
            <v>17700</v>
          </cell>
        </row>
        <row r="169">
          <cell r="A169" t="str">
            <v>KE185</v>
          </cell>
          <cell r="C169" t="str">
            <v>Keïp eùp côõ daây 185mm2</v>
          </cell>
          <cell r="D169" t="str">
            <v>caùi</v>
          </cell>
          <cell r="F169">
            <v>31818</v>
          </cell>
          <cell r="I169">
            <v>33000</v>
          </cell>
        </row>
        <row r="170">
          <cell r="A170" t="str">
            <v>KE240</v>
          </cell>
          <cell r="C170" t="str">
            <v>Keïp eùp côõ daây 240mm2</v>
          </cell>
          <cell r="D170" t="str">
            <v>caùi</v>
          </cell>
          <cell r="F170">
            <v>38182</v>
          </cell>
          <cell r="I170">
            <v>33000</v>
          </cell>
        </row>
        <row r="171">
          <cell r="A171" t="str">
            <v>KCUAL</v>
          </cell>
          <cell r="C171" t="str">
            <v>Keïp noái ñoàng-nhoâm</v>
          </cell>
          <cell r="D171" t="str">
            <v>caùi</v>
          </cell>
          <cell r="F171">
            <v>4500</v>
          </cell>
          <cell r="I171">
            <v>4500</v>
          </cell>
        </row>
        <row r="172">
          <cell r="A172" t="str">
            <v>KCUAL60</v>
          </cell>
          <cell r="C172" t="str">
            <v>Keïp noái ñoàng-nhoâm 60mm2</v>
          </cell>
          <cell r="D172" t="str">
            <v>caùi</v>
          </cell>
          <cell r="F172">
            <v>12000</v>
          </cell>
          <cell r="I172">
            <v>12000</v>
          </cell>
        </row>
        <row r="173">
          <cell r="A173" t="str">
            <v>KCUAL50/70</v>
          </cell>
          <cell r="C173" t="str">
            <v>Keïp noái ñoàng-nhoâm 50/70mm2</v>
          </cell>
          <cell r="D173" t="str">
            <v>caùi</v>
          </cell>
          <cell r="F173">
            <v>12000</v>
          </cell>
          <cell r="I173">
            <v>12000</v>
          </cell>
        </row>
        <row r="174">
          <cell r="A174" t="str">
            <v>KWR</v>
          </cell>
          <cell r="C174" t="str">
            <v>Keïp WR</v>
          </cell>
          <cell r="D174" t="str">
            <v>caùi</v>
          </cell>
          <cell r="F174">
            <v>12000</v>
          </cell>
          <cell r="I174">
            <v>12000</v>
          </cell>
        </row>
        <row r="175">
          <cell r="A175" t="str">
            <v>KQ2/0</v>
          </cell>
          <cell r="B175" t="str">
            <v>04.3107</v>
          </cell>
          <cell r="C175" t="str">
            <v>Keïp quai 2/0</v>
          </cell>
          <cell r="D175" t="str">
            <v>caùi</v>
          </cell>
          <cell r="F175">
            <v>16500</v>
          </cell>
          <cell r="G175">
            <v>6444</v>
          </cell>
          <cell r="I175">
            <v>16500</v>
          </cell>
        </row>
        <row r="176">
          <cell r="A176" t="str">
            <v>KQ4/0</v>
          </cell>
          <cell r="B176" t="str">
            <v>04.3107</v>
          </cell>
          <cell r="C176" t="str">
            <v>Keïp quai 4/0</v>
          </cell>
          <cell r="D176" t="str">
            <v>caùi</v>
          </cell>
          <cell r="F176">
            <v>17050</v>
          </cell>
          <cell r="G176">
            <v>6444</v>
          </cell>
          <cell r="I176">
            <v>17050</v>
          </cell>
        </row>
        <row r="177">
          <cell r="A177" t="str">
            <v>KH2/0</v>
          </cell>
          <cell r="B177" t="str">
            <v>04.3107</v>
          </cell>
          <cell r="C177" t="str">
            <v>Keïp hotline 2/0</v>
          </cell>
          <cell r="D177" t="str">
            <v>caùi</v>
          </cell>
          <cell r="F177">
            <v>16500</v>
          </cell>
          <cell r="G177">
            <v>6444</v>
          </cell>
          <cell r="I177">
            <v>16500</v>
          </cell>
        </row>
        <row r="178">
          <cell r="A178" t="str">
            <v>KH4/0</v>
          </cell>
          <cell r="B178" t="str">
            <v>04.3107</v>
          </cell>
          <cell r="C178" t="str">
            <v>Keïp hotline 4/0</v>
          </cell>
          <cell r="D178" t="str">
            <v>caùi</v>
          </cell>
          <cell r="F178">
            <v>16500</v>
          </cell>
          <cell r="G178">
            <v>6444</v>
          </cell>
          <cell r="I178">
            <v>16500</v>
          </cell>
        </row>
        <row r="179">
          <cell r="A179" t="str">
            <v>KH350M</v>
          </cell>
          <cell r="B179" t="str">
            <v>04.3107</v>
          </cell>
          <cell r="C179" t="str">
            <v>Keïp hotline 350MCM</v>
          </cell>
          <cell r="D179" t="str">
            <v>caùi</v>
          </cell>
          <cell r="F179">
            <v>19800</v>
          </cell>
          <cell r="G179">
            <v>6444</v>
          </cell>
          <cell r="I179">
            <v>19800</v>
          </cell>
        </row>
        <row r="180">
          <cell r="A180" t="str">
            <v>KEU</v>
          </cell>
          <cell r="C180" t="str">
            <v>Keïp U döøng daây trung hoøa</v>
          </cell>
          <cell r="D180" t="str">
            <v>caùi</v>
          </cell>
          <cell r="F180">
            <v>8000</v>
          </cell>
          <cell r="I180">
            <v>8000</v>
          </cell>
        </row>
        <row r="181">
          <cell r="A181" t="str">
            <v>Kd50</v>
          </cell>
          <cell r="C181" t="str">
            <v>Khoùa ñôõ daây AC-50</v>
          </cell>
          <cell r="D181" t="str">
            <v>caùi</v>
          </cell>
          <cell r="F181">
            <v>32386</v>
          </cell>
          <cell r="I181">
            <v>22762</v>
          </cell>
        </row>
        <row r="182">
          <cell r="A182" t="str">
            <v>Kd70</v>
          </cell>
          <cell r="C182" t="str">
            <v>Khoùa ñôõ daây AC-70</v>
          </cell>
          <cell r="D182" t="str">
            <v>caùi</v>
          </cell>
          <cell r="F182">
            <v>32386</v>
          </cell>
          <cell r="I182">
            <v>22762</v>
          </cell>
        </row>
        <row r="183">
          <cell r="A183" t="str">
            <v>KN240</v>
          </cell>
          <cell r="C183" t="str">
            <v>Khoùa neùo daây AC-240</v>
          </cell>
          <cell r="D183" t="str">
            <v>caùi</v>
          </cell>
          <cell r="F183">
            <v>53178</v>
          </cell>
          <cell r="I183">
            <v>46500</v>
          </cell>
        </row>
        <row r="184">
          <cell r="A184" t="str">
            <v>KN185</v>
          </cell>
          <cell r="C184" t="str">
            <v>Khoùa neùo daây AC-185</v>
          </cell>
          <cell r="D184" t="str">
            <v>caùi</v>
          </cell>
          <cell r="F184">
            <v>53178</v>
          </cell>
          <cell r="I184">
            <v>46500</v>
          </cell>
        </row>
        <row r="185">
          <cell r="A185" t="str">
            <v>KN120</v>
          </cell>
          <cell r="C185" t="str">
            <v>Khoùa neùo daây AC-120</v>
          </cell>
          <cell r="D185" t="str">
            <v>caùi</v>
          </cell>
          <cell r="F185">
            <v>32925</v>
          </cell>
          <cell r="I185">
            <v>46500</v>
          </cell>
        </row>
        <row r="186">
          <cell r="A186" t="str">
            <v>KN70</v>
          </cell>
          <cell r="C186" t="str">
            <v>Khoùa neùo daây AC-70</v>
          </cell>
          <cell r="D186" t="str">
            <v>caùi</v>
          </cell>
          <cell r="F186">
            <v>32925</v>
          </cell>
          <cell r="I186">
            <v>26351</v>
          </cell>
        </row>
        <row r="187">
          <cell r="A187" t="str">
            <v>KN50</v>
          </cell>
          <cell r="C187" t="str">
            <v>Khoùa neùo daây AC-50</v>
          </cell>
          <cell r="D187" t="str">
            <v>caùi</v>
          </cell>
          <cell r="F187">
            <v>32925</v>
          </cell>
          <cell r="I187">
            <v>26351</v>
          </cell>
        </row>
        <row r="188">
          <cell r="A188" t="str">
            <v>KN95</v>
          </cell>
          <cell r="C188" t="str">
            <v>Khoùa neùo daây AC-95</v>
          </cell>
          <cell r="D188" t="str">
            <v>caùi</v>
          </cell>
          <cell r="F188">
            <v>32925</v>
          </cell>
          <cell r="I188">
            <v>39905</v>
          </cell>
        </row>
        <row r="189">
          <cell r="A189" t="str">
            <v>KN35</v>
          </cell>
          <cell r="C189" t="str">
            <v>Khoùa neùo daây AC-35</v>
          </cell>
          <cell r="D189" t="str">
            <v>caùi</v>
          </cell>
          <cell r="F189">
            <v>32925</v>
          </cell>
          <cell r="I189">
            <v>26351</v>
          </cell>
        </row>
        <row r="190">
          <cell r="A190" t="str">
            <v>KN70A</v>
          </cell>
          <cell r="C190" t="str">
            <v>Khoùa neùo daây A-70</v>
          </cell>
          <cell r="D190" t="str">
            <v>caùi</v>
          </cell>
          <cell r="F190">
            <v>32925</v>
          </cell>
          <cell r="I190">
            <v>26351</v>
          </cell>
        </row>
        <row r="191">
          <cell r="A191" t="str">
            <v>KN50A</v>
          </cell>
          <cell r="C191" t="str">
            <v>Khoùa neùo daây A-50</v>
          </cell>
          <cell r="D191" t="str">
            <v>caùi</v>
          </cell>
          <cell r="F191">
            <v>32925</v>
          </cell>
          <cell r="I191">
            <v>26351</v>
          </cell>
        </row>
        <row r="192">
          <cell r="A192" t="str">
            <v>KN95A</v>
          </cell>
          <cell r="C192" t="str">
            <v>Khoùa neùo daây A-95</v>
          </cell>
          <cell r="D192" t="str">
            <v>caùi</v>
          </cell>
          <cell r="F192">
            <v>32925</v>
          </cell>
          <cell r="I192">
            <v>39905</v>
          </cell>
        </row>
        <row r="193">
          <cell r="A193" t="str">
            <v>KN35A</v>
          </cell>
          <cell r="C193" t="str">
            <v>Khoùa neùo daây A-35</v>
          </cell>
          <cell r="D193" t="str">
            <v>caùi</v>
          </cell>
          <cell r="F193">
            <v>32925</v>
          </cell>
          <cell r="I193">
            <v>26351</v>
          </cell>
        </row>
        <row r="194">
          <cell r="A194" t="str">
            <v>KN158</v>
          </cell>
          <cell r="C194" t="str">
            <v>Khoùa neùo N158</v>
          </cell>
          <cell r="D194" t="str">
            <v>caùi</v>
          </cell>
          <cell r="F194">
            <v>32925</v>
          </cell>
        </row>
        <row r="195">
          <cell r="A195" t="str">
            <v>KN357</v>
          </cell>
          <cell r="C195" t="str">
            <v>Khoùa neùo N357</v>
          </cell>
          <cell r="D195" t="str">
            <v>caùi</v>
          </cell>
          <cell r="F195">
            <v>26351</v>
          </cell>
        </row>
        <row r="196">
          <cell r="A196" t="str">
            <v>KD357</v>
          </cell>
          <cell r="C196" t="str">
            <v>Khoùa ñôõ Ñ357</v>
          </cell>
          <cell r="D196" t="str">
            <v>caùi</v>
          </cell>
          <cell r="F196">
            <v>32386</v>
          </cell>
        </row>
        <row r="197">
          <cell r="A197" t="str">
            <v>LD18</v>
          </cell>
          <cell r="C197" t="str">
            <v>Long ñeàn 18</v>
          </cell>
          <cell r="D197" t="str">
            <v>caùi</v>
          </cell>
          <cell r="F197">
            <v>400</v>
          </cell>
          <cell r="I197">
            <v>400</v>
          </cell>
        </row>
        <row r="198">
          <cell r="A198" t="str">
            <v>LD22</v>
          </cell>
          <cell r="C198" t="str">
            <v>Long ñeàn 22</v>
          </cell>
          <cell r="D198" t="str">
            <v>caùi</v>
          </cell>
          <cell r="F198">
            <v>800</v>
          </cell>
          <cell r="I198">
            <v>800</v>
          </cell>
        </row>
        <row r="199">
          <cell r="A199" t="str">
            <v>MANG</v>
          </cell>
          <cell r="C199" t="str">
            <v>Maùng che daây chaèng</v>
          </cell>
          <cell r="D199" t="str">
            <v>caùi</v>
          </cell>
          <cell r="F199">
            <v>14000</v>
          </cell>
          <cell r="I199">
            <v>14000</v>
          </cell>
        </row>
        <row r="200">
          <cell r="A200" t="str">
            <v>MND</v>
          </cell>
          <cell r="C200" t="str">
            <v>Maét noái ñôn</v>
          </cell>
          <cell r="D200" t="str">
            <v>caùi</v>
          </cell>
          <cell r="F200">
            <v>9091</v>
          </cell>
          <cell r="I200">
            <v>6500</v>
          </cell>
        </row>
        <row r="201">
          <cell r="A201" t="str">
            <v>MNTG</v>
          </cell>
          <cell r="C201" t="str">
            <v xml:space="preserve">Maét noái t/ gian </v>
          </cell>
          <cell r="D201" t="str">
            <v>caùi</v>
          </cell>
          <cell r="F201">
            <v>6818</v>
          </cell>
          <cell r="I201">
            <v>12500</v>
          </cell>
        </row>
        <row r="202">
          <cell r="A202" t="str">
            <v>MT</v>
          </cell>
          <cell r="C202" t="str">
            <v xml:space="preserve">Moùc treo chöõ U </v>
          </cell>
          <cell r="D202" t="str">
            <v>caùi</v>
          </cell>
          <cell r="F202">
            <v>7048</v>
          </cell>
          <cell r="I202">
            <v>7048</v>
          </cell>
        </row>
        <row r="203">
          <cell r="A203" t="str">
            <v>MT61A</v>
          </cell>
          <cell r="C203" t="str">
            <v>Moùc treo CK61A</v>
          </cell>
          <cell r="D203" t="str">
            <v>caùi</v>
          </cell>
          <cell r="F203">
            <v>7386</v>
          </cell>
          <cell r="I203">
            <v>7400</v>
          </cell>
        </row>
        <row r="204">
          <cell r="A204" t="str">
            <v>VT</v>
          </cell>
          <cell r="C204" t="str">
            <v>Voøng treo ñaàu troøn</v>
          </cell>
          <cell r="D204" t="str">
            <v>caùi</v>
          </cell>
          <cell r="F204">
            <v>5114</v>
          </cell>
          <cell r="I204">
            <v>4762</v>
          </cell>
        </row>
        <row r="205">
          <cell r="A205" t="str">
            <v>ON240A</v>
          </cell>
          <cell r="C205" t="str">
            <v>OÁng noái daây A-240</v>
          </cell>
          <cell r="D205" t="str">
            <v>caùi</v>
          </cell>
          <cell r="F205">
            <v>110000</v>
          </cell>
          <cell r="I205">
            <v>110000</v>
          </cell>
        </row>
        <row r="206">
          <cell r="A206" t="str">
            <v>ON185A</v>
          </cell>
          <cell r="C206" t="str">
            <v>OÁng noái daây A-185</v>
          </cell>
          <cell r="D206" t="str">
            <v>caùi</v>
          </cell>
          <cell r="F206">
            <v>110000</v>
          </cell>
          <cell r="I206">
            <v>110000</v>
          </cell>
        </row>
        <row r="207">
          <cell r="A207" t="str">
            <v>ON120A</v>
          </cell>
          <cell r="C207" t="str">
            <v>OÁng noái daây A-120</v>
          </cell>
          <cell r="D207" t="str">
            <v>caùi</v>
          </cell>
          <cell r="F207">
            <v>75000</v>
          </cell>
          <cell r="I207">
            <v>75000</v>
          </cell>
        </row>
        <row r="208">
          <cell r="A208" t="str">
            <v>ON35A</v>
          </cell>
          <cell r="C208" t="str">
            <v>OÁng noái daây A-35</v>
          </cell>
          <cell r="D208" t="str">
            <v>caùi</v>
          </cell>
          <cell r="F208">
            <v>8182</v>
          </cell>
          <cell r="I208">
            <v>9000</v>
          </cell>
        </row>
        <row r="209">
          <cell r="A209" t="str">
            <v>ON50A</v>
          </cell>
          <cell r="C209" t="str">
            <v>OÁng noái daây A-50</v>
          </cell>
          <cell r="D209" t="str">
            <v>caùi</v>
          </cell>
          <cell r="F209">
            <v>10090</v>
          </cell>
          <cell r="I209">
            <v>12000</v>
          </cell>
        </row>
        <row r="210">
          <cell r="A210" t="str">
            <v>ON70A</v>
          </cell>
          <cell r="C210" t="str">
            <v>OÁng noái daây A-70</v>
          </cell>
          <cell r="D210" t="str">
            <v>caùi</v>
          </cell>
          <cell r="F210">
            <v>18182</v>
          </cell>
          <cell r="I210">
            <v>20000</v>
          </cell>
        </row>
        <row r="211">
          <cell r="A211" t="str">
            <v>ON95A</v>
          </cell>
          <cell r="C211" t="str">
            <v>OÁng noái daây A-95</v>
          </cell>
          <cell r="D211" t="str">
            <v>caùi</v>
          </cell>
          <cell r="F211">
            <v>27273</v>
          </cell>
          <cell r="I211">
            <v>30000</v>
          </cell>
        </row>
        <row r="212">
          <cell r="A212" t="str">
            <v>ON240</v>
          </cell>
          <cell r="C212" t="str">
            <v>OÁng noái daây AC240</v>
          </cell>
          <cell r="D212" t="str">
            <v>caùi</v>
          </cell>
          <cell r="F212">
            <v>110000</v>
          </cell>
          <cell r="I212">
            <v>110000</v>
          </cell>
        </row>
        <row r="213">
          <cell r="A213" t="str">
            <v>ON185</v>
          </cell>
          <cell r="C213" t="str">
            <v>OÁng noái daây AC185</v>
          </cell>
          <cell r="D213" t="str">
            <v>caùi</v>
          </cell>
          <cell r="F213">
            <v>80182</v>
          </cell>
          <cell r="I213">
            <v>80182</v>
          </cell>
        </row>
        <row r="214">
          <cell r="A214" t="str">
            <v>ON120</v>
          </cell>
          <cell r="C214" t="str">
            <v>OÁng noái daây AC120/19</v>
          </cell>
          <cell r="D214" t="str">
            <v>caùi</v>
          </cell>
          <cell r="F214">
            <v>54545</v>
          </cell>
          <cell r="I214">
            <v>54545</v>
          </cell>
        </row>
        <row r="215">
          <cell r="A215" t="str">
            <v>ON35</v>
          </cell>
          <cell r="C215" t="str">
            <v>OÁng noái daây AC35/6,2</v>
          </cell>
          <cell r="D215" t="str">
            <v>caùi</v>
          </cell>
          <cell r="F215">
            <v>8182</v>
          </cell>
          <cell r="I215">
            <v>9000</v>
          </cell>
        </row>
        <row r="216">
          <cell r="A216" t="str">
            <v>ONAV50</v>
          </cell>
          <cell r="C216" t="str">
            <v>OÁng noái daây AV50</v>
          </cell>
          <cell r="D216" t="str">
            <v>caùi</v>
          </cell>
          <cell r="F216">
            <v>10090</v>
          </cell>
          <cell r="I216">
            <v>9000</v>
          </cell>
        </row>
        <row r="217">
          <cell r="A217" t="str">
            <v>ON50</v>
          </cell>
          <cell r="C217" t="str">
            <v>OÁng noái daây côõ 50mm2</v>
          </cell>
          <cell r="D217" t="str">
            <v>caùi</v>
          </cell>
          <cell r="F217">
            <v>10090</v>
          </cell>
          <cell r="I217">
            <v>12000</v>
          </cell>
        </row>
        <row r="218">
          <cell r="A218" t="str">
            <v>ON70</v>
          </cell>
          <cell r="C218" t="str">
            <v>OÁng noái daây côõ 70mm2</v>
          </cell>
          <cell r="D218" t="str">
            <v>caùi</v>
          </cell>
          <cell r="F218">
            <v>18182</v>
          </cell>
          <cell r="I218">
            <v>20000</v>
          </cell>
        </row>
        <row r="219">
          <cell r="A219" t="str">
            <v>ON95</v>
          </cell>
          <cell r="C219" t="str">
            <v>OÁng noái daây AC95</v>
          </cell>
          <cell r="D219" t="str">
            <v>caùi</v>
          </cell>
          <cell r="F219">
            <v>27273</v>
          </cell>
          <cell r="I219">
            <v>30000</v>
          </cell>
        </row>
        <row r="220">
          <cell r="A220" t="str">
            <v>ON50B</v>
          </cell>
          <cell r="C220" t="str">
            <v>OÁng noái daây chòu söùc caêng côõ 50mm2</v>
          </cell>
          <cell r="D220" t="str">
            <v>caùi</v>
          </cell>
          <cell r="F220">
            <v>10090</v>
          </cell>
          <cell r="I220">
            <v>10090</v>
          </cell>
        </row>
        <row r="221">
          <cell r="A221" t="str">
            <v>OT</v>
          </cell>
          <cell r="C221" t="str">
            <v>OÁng theùp traùng keõm O 60/50</v>
          </cell>
          <cell r="D221" t="str">
            <v>meùt</v>
          </cell>
          <cell r="F221">
            <v>38000</v>
          </cell>
          <cell r="I221">
            <v>38000</v>
          </cell>
        </row>
        <row r="222">
          <cell r="A222" t="str">
            <v>PU</v>
          </cell>
          <cell r="C222" t="str">
            <v>Puli</v>
          </cell>
          <cell r="D222" t="str">
            <v>caùi</v>
          </cell>
          <cell r="F222">
            <v>25000</v>
          </cell>
          <cell r="I222">
            <v>25000</v>
          </cell>
        </row>
        <row r="223">
          <cell r="A223" t="str">
            <v>R1</v>
          </cell>
          <cell r="C223" t="str">
            <v>Uclevis + söù oáng chæ</v>
          </cell>
          <cell r="D223" t="str">
            <v>caùi</v>
          </cell>
          <cell r="F223">
            <v>10197</v>
          </cell>
          <cell r="I223">
            <v>10500</v>
          </cell>
        </row>
        <row r="224">
          <cell r="A224" t="str">
            <v>R2</v>
          </cell>
          <cell r="C224" t="str">
            <v>Rack 2 söù + söù oáng chæ</v>
          </cell>
          <cell r="D224" t="str">
            <v>boä</v>
          </cell>
          <cell r="F224">
            <v>4510</v>
          </cell>
          <cell r="I224">
            <v>19900</v>
          </cell>
        </row>
        <row r="225">
          <cell r="A225" t="str">
            <v>R3</v>
          </cell>
          <cell r="C225" t="str">
            <v>Rack 3 söù + söù oáng chæ</v>
          </cell>
          <cell r="D225" t="str">
            <v>boä</v>
          </cell>
          <cell r="F225">
            <v>13800</v>
          </cell>
          <cell r="I225">
            <v>26700</v>
          </cell>
        </row>
        <row r="226">
          <cell r="A226" t="str">
            <v>R4</v>
          </cell>
          <cell r="C226" t="str">
            <v>Rack 4 söù + söù oáng chæ</v>
          </cell>
          <cell r="D226" t="str">
            <v>boä</v>
          </cell>
          <cell r="F226">
            <v>20000</v>
          </cell>
          <cell r="I226">
            <v>37000</v>
          </cell>
        </row>
        <row r="227">
          <cell r="A227" t="str">
            <v>S</v>
          </cell>
          <cell r="C227" t="str">
            <v>Sôn keû bieån vaø ñaùnh soá coät</v>
          </cell>
          <cell r="D227" t="str">
            <v>kg</v>
          </cell>
          <cell r="F227">
            <v>25000</v>
          </cell>
          <cell r="I227">
            <v>28000</v>
          </cell>
        </row>
        <row r="228">
          <cell r="A228" t="str">
            <v>SD</v>
          </cell>
          <cell r="C228" t="str">
            <v xml:space="preserve">Söù ñöùng 24KV </v>
          </cell>
          <cell r="D228" t="str">
            <v>caùi</v>
          </cell>
          <cell r="F228">
            <v>40000</v>
          </cell>
          <cell r="I228">
            <v>40000</v>
          </cell>
        </row>
        <row r="229">
          <cell r="A229" t="str">
            <v>SD35</v>
          </cell>
          <cell r="C229" t="str">
            <v>Söù ñöùng 35KV + ty</v>
          </cell>
          <cell r="D229" t="str">
            <v>boä</v>
          </cell>
          <cell r="F229">
            <v>134000</v>
          </cell>
          <cell r="I229">
            <v>134000</v>
          </cell>
        </row>
        <row r="230">
          <cell r="A230" t="str">
            <v>SDI35</v>
          </cell>
          <cell r="C230" t="str">
            <v>Söù ñöùng 35KV + ty söù ñænh</v>
          </cell>
          <cell r="D230" t="str">
            <v>boä</v>
          </cell>
          <cell r="F230">
            <v>150000</v>
          </cell>
          <cell r="I230">
            <v>150000</v>
          </cell>
        </row>
        <row r="231">
          <cell r="A231" t="str">
            <v>SDCM</v>
          </cell>
          <cell r="C231" t="str">
            <v>Söù ñöùng 24KV choáng nhieãm maën</v>
          </cell>
          <cell r="D231" t="str">
            <v>caùi</v>
          </cell>
          <cell r="F231">
            <v>95000</v>
          </cell>
          <cell r="I231">
            <v>95000</v>
          </cell>
        </row>
        <row r="232">
          <cell r="A232" t="str">
            <v>SN</v>
          </cell>
          <cell r="C232" t="str">
            <v>Söù chaèng</v>
          </cell>
          <cell r="D232" t="str">
            <v>caùi</v>
          </cell>
          <cell r="F232">
            <v>12000</v>
          </cell>
          <cell r="I232">
            <v>12000</v>
          </cell>
        </row>
        <row r="233">
          <cell r="A233" t="str">
            <v>SOC</v>
          </cell>
          <cell r="C233" t="str">
            <v xml:space="preserve">Söù oáng chæ </v>
          </cell>
          <cell r="D233" t="str">
            <v>caùi</v>
          </cell>
          <cell r="F233">
            <v>2497</v>
          </cell>
          <cell r="I233">
            <v>2800</v>
          </cell>
        </row>
        <row r="234">
          <cell r="A234" t="str">
            <v>ST</v>
          </cell>
          <cell r="C234" t="str">
            <v>Söù treo loaïi 70kN</v>
          </cell>
          <cell r="D234" t="str">
            <v>baùt</v>
          </cell>
          <cell r="F234">
            <v>85000</v>
          </cell>
          <cell r="I234">
            <v>85000</v>
          </cell>
        </row>
        <row r="235">
          <cell r="A235" t="str">
            <v>ST120</v>
          </cell>
          <cell r="C235" t="str">
            <v>Söù treo loaïi 120kN</v>
          </cell>
          <cell r="D235" t="str">
            <v>baùt</v>
          </cell>
          <cell r="F235">
            <v>120000</v>
          </cell>
          <cell r="I235">
            <v>120000</v>
          </cell>
        </row>
        <row r="236">
          <cell r="A236" t="str">
            <v>STply</v>
          </cell>
          <cell r="C236" t="str">
            <v>Söù treo polymer</v>
          </cell>
          <cell r="D236" t="str">
            <v>chuoãi</v>
          </cell>
          <cell r="F236">
            <v>210000</v>
          </cell>
          <cell r="I236">
            <v>210000</v>
          </cell>
        </row>
        <row r="237">
          <cell r="A237" t="str">
            <v>S40</v>
          </cell>
          <cell r="C237" t="str">
            <v>Saét deït 40 x 4</v>
          </cell>
          <cell r="D237" t="str">
            <v>kg</v>
          </cell>
          <cell r="F237">
            <v>9726</v>
          </cell>
          <cell r="I237">
            <v>9726</v>
          </cell>
        </row>
        <row r="238">
          <cell r="A238" t="str">
            <v>S50</v>
          </cell>
          <cell r="C238" t="str">
            <v>Saét 50 x 5</v>
          </cell>
          <cell r="D238" t="str">
            <v>kg</v>
          </cell>
          <cell r="F238">
            <v>9726</v>
          </cell>
          <cell r="I238">
            <v>9726</v>
          </cell>
        </row>
        <row r="239">
          <cell r="A239" t="str">
            <v>S60T</v>
          </cell>
          <cell r="C239" t="str">
            <v>Thanh noái saét deït 60x6x410</v>
          </cell>
          <cell r="D239" t="str">
            <v>caùi</v>
          </cell>
          <cell r="F239">
            <v>11285.077799999999</v>
          </cell>
          <cell r="I239">
            <v>11285.077799999999</v>
          </cell>
        </row>
        <row r="240">
          <cell r="A240" t="str">
            <v>S60</v>
          </cell>
          <cell r="C240" t="str">
            <v>Saét deït 60 x 6</v>
          </cell>
          <cell r="D240" t="str">
            <v>kg</v>
          </cell>
          <cell r="F240">
            <v>9726</v>
          </cell>
          <cell r="I240">
            <v>9726</v>
          </cell>
        </row>
        <row r="241">
          <cell r="A241" t="str">
            <v>S70</v>
          </cell>
          <cell r="C241" t="str">
            <v>Saét deït 70 x 7</v>
          </cell>
          <cell r="D241" t="str">
            <v>kg</v>
          </cell>
          <cell r="F241">
            <v>9726</v>
          </cell>
          <cell r="I241">
            <v>9726</v>
          </cell>
        </row>
        <row r="242">
          <cell r="A242" t="str">
            <v>S806</v>
          </cell>
          <cell r="C242" t="str">
            <v>Saét deït 80 x 6</v>
          </cell>
          <cell r="D242" t="str">
            <v>kg</v>
          </cell>
          <cell r="F242">
            <v>9726</v>
          </cell>
          <cell r="I242">
            <v>9726</v>
          </cell>
        </row>
        <row r="243">
          <cell r="A243" t="str">
            <v>S80</v>
          </cell>
          <cell r="C243" t="str">
            <v>Saét deït 80 x 8</v>
          </cell>
          <cell r="D243" t="str">
            <v>kg</v>
          </cell>
          <cell r="F243">
            <v>9726</v>
          </cell>
          <cell r="I243">
            <v>9726</v>
          </cell>
        </row>
        <row r="244">
          <cell r="A244" t="str">
            <v>S1008</v>
          </cell>
          <cell r="C244" t="str">
            <v>Saét deït 100 x 8</v>
          </cell>
          <cell r="D244" t="str">
            <v>kg</v>
          </cell>
          <cell r="F244">
            <v>9726</v>
          </cell>
          <cell r="I244">
            <v>9726</v>
          </cell>
        </row>
        <row r="245">
          <cell r="A245" t="str">
            <v>SL40</v>
          </cell>
          <cell r="C245" t="str">
            <v>Saét goùc L40 x40 x4</v>
          </cell>
          <cell r="D245" t="str">
            <v>kg</v>
          </cell>
          <cell r="F245">
            <v>9726</v>
          </cell>
          <cell r="I245">
            <v>9726</v>
          </cell>
        </row>
        <row r="246">
          <cell r="A246" t="str">
            <v>SL50</v>
          </cell>
          <cell r="C246" t="str">
            <v>Saét goùc L50 x50 x5</v>
          </cell>
          <cell r="D246" t="str">
            <v>kg</v>
          </cell>
          <cell r="F246">
            <v>9726</v>
          </cell>
          <cell r="I246">
            <v>9726</v>
          </cell>
        </row>
        <row r="247">
          <cell r="A247" t="str">
            <v>SL70</v>
          </cell>
          <cell r="C247" t="str">
            <v>Saét goùc L70 x70 x7</v>
          </cell>
          <cell r="D247" t="str">
            <v>kg</v>
          </cell>
          <cell r="F247">
            <v>9726</v>
          </cell>
          <cell r="I247">
            <v>9726</v>
          </cell>
        </row>
        <row r="248">
          <cell r="A248" t="str">
            <v>SL75</v>
          </cell>
          <cell r="C248" t="str">
            <v>Saét goùc L75 x75 x8</v>
          </cell>
          <cell r="D248" t="str">
            <v>kg</v>
          </cell>
          <cell r="F248">
            <v>9726</v>
          </cell>
          <cell r="I248">
            <v>9726</v>
          </cell>
        </row>
        <row r="249">
          <cell r="A249" t="str">
            <v>SU100</v>
          </cell>
          <cell r="C249" t="str">
            <v>Saét U100 x50 x10 - baét thanh choáng</v>
          </cell>
          <cell r="D249" t="str">
            <v>kg</v>
          </cell>
          <cell r="F249">
            <v>9726</v>
          </cell>
          <cell r="I249">
            <v>9726</v>
          </cell>
        </row>
        <row r="250">
          <cell r="A250" t="str">
            <v>TTM</v>
          </cell>
          <cell r="C250" t="str">
            <v>Theùp troøn maï keõm</v>
          </cell>
          <cell r="D250" t="str">
            <v>kg</v>
          </cell>
          <cell r="F250">
            <v>9500</v>
          </cell>
          <cell r="I250">
            <v>9500</v>
          </cell>
        </row>
        <row r="251">
          <cell r="A251" t="str">
            <v>Fe</v>
          </cell>
          <cell r="C251" t="str">
            <v>Theùp troøn</v>
          </cell>
          <cell r="D251" t="str">
            <v>kg</v>
          </cell>
          <cell r="F251">
            <v>4433</v>
          </cell>
          <cell r="I251">
            <v>4500</v>
          </cell>
        </row>
        <row r="252">
          <cell r="A252" t="str">
            <v>SO10</v>
          </cell>
          <cell r="C252" t="str">
            <v>Saét   O10</v>
          </cell>
          <cell r="D252" t="str">
            <v>kg</v>
          </cell>
          <cell r="F252">
            <v>4112</v>
          </cell>
          <cell r="I252">
            <v>4700</v>
          </cell>
        </row>
        <row r="253">
          <cell r="A253" t="str">
            <v>TON6</v>
          </cell>
          <cell r="C253" t="str">
            <v>Toân 6mm</v>
          </cell>
          <cell r="D253" t="str">
            <v>kg</v>
          </cell>
          <cell r="F253">
            <v>9726</v>
          </cell>
          <cell r="I253">
            <v>9726</v>
          </cell>
        </row>
        <row r="254">
          <cell r="A254" t="str">
            <v>TTAM</v>
          </cell>
          <cell r="C254" t="str">
            <v>Theùp taám  6-10mm</v>
          </cell>
          <cell r="D254" t="str">
            <v>kg</v>
          </cell>
          <cell r="F254">
            <v>9726</v>
          </cell>
          <cell r="I254">
            <v>9726</v>
          </cell>
        </row>
        <row r="255">
          <cell r="A255" t="str">
            <v>TAMN</v>
          </cell>
          <cell r="C255" t="str">
            <v>Taám noái saét deït 100 x 10-800</v>
          </cell>
          <cell r="D255" t="str">
            <v>boä</v>
          </cell>
          <cell r="F255">
            <v>80000</v>
          </cell>
          <cell r="I255">
            <v>80000</v>
          </cell>
        </row>
        <row r="256">
          <cell r="A256" t="str">
            <v>TN606</v>
          </cell>
          <cell r="C256" t="str">
            <v>Taám noái PL 60x6- 410</v>
          </cell>
          <cell r="D256" t="str">
            <v>boä</v>
          </cell>
          <cell r="F256">
            <v>11269.127159999998</v>
          </cell>
          <cell r="I256">
            <v>11269.127159999998</v>
          </cell>
        </row>
        <row r="257">
          <cell r="A257" t="str">
            <v>TAMN6</v>
          </cell>
          <cell r="C257" t="str">
            <v>Taám toân noái 6mm</v>
          </cell>
          <cell r="D257" t="str">
            <v>caùi</v>
          </cell>
          <cell r="F257">
            <v>10000</v>
          </cell>
          <cell r="I257">
            <v>10000</v>
          </cell>
        </row>
        <row r="258">
          <cell r="A258" t="str">
            <v>CL</v>
          </cell>
          <cell r="C258" t="str">
            <v>Boä choáng cho chaèng heïp</v>
          </cell>
          <cell r="D258" t="str">
            <v>boä</v>
          </cell>
          <cell r="F258">
            <v>76000</v>
          </cell>
          <cell r="I258">
            <v>76000</v>
          </cell>
        </row>
        <row r="259">
          <cell r="A259" t="str">
            <v>CLHT</v>
          </cell>
          <cell r="C259" t="str">
            <v>Boä choáng cho chaèng heïp</v>
          </cell>
          <cell r="D259" t="str">
            <v>boä</v>
          </cell>
          <cell r="F259">
            <v>68105</v>
          </cell>
          <cell r="I259">
            <v>68105</v>
          </cell>
        </row>
        <row r="260">
          <cell r="A260" t="str">
            <v>TN</v>
          </cell>
          <cell r="C260" t="str">
            <v>Thanh neo O22x3500</v>
          </cell>
          <cell r="D260" t="str">
            <v>caùi</v>
          </cell>
          <cell r="F260">
            <v>109578</v>
          </cell>
          <cell r="I260">
            <v>109578</v>
          </cell>
        </row>
        <row r="261">
          <cell r="A261" t="str">
            <v>TN30</v>
          </cell>
          <cell r="C261" t="str">
            <v>Thanh neo O22x3000</v>
          </cell>
          <cell r="D261" t="str">
            <v>caùi</v>
          </cell>
          <cell r="F261">
            <v>92500</v>
          </cell>
          <cell r="I261">
            <v>95423</v>
          </cell>
        </row>
        <row r="262">
          <cell r="A262" t="str">
            <v>TN37</v>
          </cell>
          <cell r="C262" t="str">
            <v>Thanh neo O22x3700</v>
          </cell>
          <cell r="D262" t="str">
            <v>caùi</v>
          </cell>
          <cell r="F262">
            <v>112500</v>
          </cell>
          <cell r="I262">
            <v>115240</v>
          </cell>
        </row>
        <row r="263">
          <cell r="A263" t="str">
            <v>TN28</v>
          </cell>
          <cell r="C263" t="str">
            <v>Thanh neo O22x2800</v>
          </cell>
          <cell r="D263" t="str">
            <v>caùi</v>
          </cell>
          <cell r="F263">
            <v>89761</v>
          </cell>
          <cell r="I263">
            <v>89761</v>
          </cell>
        </row>
        <row r="264">
          <cell r="A264" t="str">
            <v>TN25</v>
          </cell>
          <cell r="C264" t="str">
            <v>Thanh neo O22x2500</v>
          </cell>
          <cell r="D264" t="str">
            <v>caùi</v>
          </cell>
          <cell r="F264">
            <v>78000</v>
          </cell>
          <cell r="I264">
            <v>81268</v>
          </cell>
        </row>
        <row r="265">
          <cell r="A265" t="str">
            <v>TN1625</v>
          </cell>
          <cell r="C265" t="str">
            <v>Thanh neo O16x2500</v>
          </cell>
          <cell r="D265" t="str">
            <v>caùi</v>
          </cell>
          <cell r="F265">
            <v>44027.999999999993</v>
          </cell>
          <cell r="I265">
            <v>44027.999999999993</v>
          </cell>
        </row>
        <row r="266">
          <cell r="A266" t="str">
            <v>TN1620</v>
          </cell>
          <cell r="C266" t="str">
            <v>Thanh neo O16x2000</v>
          </cell>
          <cell r="D266" t="str">
            <v>caùi</v>
          </cell>
          <cell r="F266">
            <v>36523</v>
          </cell>
          <cell r="I266">
            <v>36523</v>
          </cell>
        </row>
        <row r="267">
          <cell r="A267" t="str">
            <v>NX</v>
          </cell>
          <cell r="C267" t="str">
            <v>Neo xoøe</v>
          </cell>
          <cell r="D267" t="str">
            <v>caùi</v>
          </cell>
          <cell r="F267">
            <v>76000</v>
          </cell>
          <cell r="I267">
            <v>76000</v>
          </cell>
        </row>
        <row r="268">
          <cell r="A268" t="str">
            <v>CD142</v>
          </cell>
          <cell r="C268" t="str">
            <v>Coå deà CD.X-142</v>
          </cell>
          <cell r="D268" t="str">
            <v>boä</v>
          </cell>
          <cell r="F268">
            <v>120602.40000000001</v>
          </cell>
          <cell r="I268">
            <v>120602.40000000001</v>
          </cell>
        </row>
        <row r="269">
          <cell r="A269" t="str">
            <v>CD442</v>
          </cell>
          <cell r="C269" t="str">
            <v>Coå deà CD.X-8100-442(469)</v>
          </cell>
          <cell r="D269" t="str">
            <v>boä</v>
          </cell>
          <cell r="F269">
            <v>70513.5</v>
          </cell>
          <cell r="I269">
            <v>55.6</v>
          </cell>
        </row>
        <row r="270">
          <cell r="A270" t="str">
            <v>CD4768</v>
          </cell>
          <cell r="C270" t="str">
            <v>Coå deà CD.X-8100-447(468)</v>
          </cell>
          <cell r="D270" t="str">
            <v>boä</v>
          </cell>
          <cell r="F270">
            <v>70513.5</v>
          </cell>
          <cell r="I270">
            <v>57.2</v>
          </cell>
        </row>
        <row r="271">
          <cell r="A271" t="str">
            <v>GG633</v>
          </cell>
          <cell r="C271" t="str">
            <v>Gaèng goùc coå deà -6x33</v>
          </cell>
          <cell r="D271" t="str">
            <v>boä</v>
          </cell>
          <cell r="F271">
            <v>70513.5</v>
          </cell>
          <cell r="I271">
            <v>10.88</v>
          </cell>
        </row>
        <row r="272">
          <cell r="A272" t="str">
            <v>CD145</v>
          </cell>
          <cell r="C272" t="str">
            <v>Coå deà CD.X-145</v>
          </cell>
          <cell r="D272" t="str">
            <v>boä</v>
          </cell>
          <cell r="F272">
            <v>120602.40000000001</v>
          </cell>
          <cell r="I272">
            <v>120602.40000000001</v>
          </cell>
        </row>
        <row r="273">
          <cell r="A273" t="str">
            <v>CD142a</v>
          </cell>
          <cell r="C273" t="str">
            <v>Coå deà CD.X-142A</v>
          </cell>
          <cell r="D273" t="str">
            <v>boä</v>
          </cell>
          <cell r="F273">
            <v>130911.96</v>
          </cell>
          <cell r="I273">
            <v>130911.96</v>
          </cell>
        </row>
        <row r="274">
          <cell r="A274" t="str">
            <v>CD146</v>
          </cell>
          <cell r="C274" t="str">
            <v>Coå deà CD.X-146</v>
          </cell>
          <cell r="D274" t="str">
            <v>boä</v>
          </cell>
          <cell r="F274">
            <v>122742.12</v>
          </cell>
          <cell r="I274">
            <v>122742.12</v>
          </cell>
        </row>
        <row r="275">
          <cell r="A275" t="str">
            <v>CD146a</v>
          </cell>
          <cell r="C275" t="str">
            <v>Coå deà CD.X-146A</v>
          </cell>
          <cell r="D275" t="str">
            <v>boä</v>
          </cell>
          <cell r="F275">
            <v>133051.68</v>
          </cell>
          <cell r="I275">
            <v>133051.68</v>
          </cell>
        </row>
        <row r="276">
          <cell r="A276" t="str">
            <v>CD682</v>
          </cell>
          <cell r="C276" t="str">
            <v>Coå deà 6,82kg</v>
          </cell>
          <cell r="D276" t="str">
            <v>boä</v>
          </cell>
          <cell r="F276">
            <v>66331.320000000007</v>
          </cell>
          <cell r="I276">
            <v>66331.320000000007</v>
          </cell>
        </row>
        <row r="277">
          <cell r="A277" t="str">
            <v>CD195</v>
          </cell>
          <cell r="C277" t="str">
            <v>Coå deà O 195</v>
          </cell>
          <cell r="D277" t="str">
            <v>boä</v>
          </cell>
          <cell r="F277">
            <v>66331.320000000007</v>
          </cell>
          <cell r="I277">
            <v>66331.320000000007</v>
          </cell>
        </row>
        <row r="278">
          <cell r="A278" t="str">
            <v>CD207</v>
          </cell>
          <cell r="C278" t="str">
            <v>Coå deà O 207</v>
          </cell>
          <cell r="D278" t="str">
            <v>boä</v>
          </cell>
          <cell r="F278">
            <v>70513.5</v>
          </cell>
          <cell r="I278">
            <v>70513.5</v>
          </cell>
        </row>
        <row r="279">
          <cell r="A279" t="str">
            <v>T10</v>
          </cell>
          <cell r="C279" t="str">
            <v>Truï BTLT 10m</v>
          </cell>
          <cell r="D279" t="str">
            <v>truï</v>
          </cell>
          <cell r="F279">
            <v>825728</v>
          </cell>
          <cell r="I279">
            <v>1068000</v>
          </cell>
        </row>
        <row r="280">
          <cell r="A280" t="str">
            <v>T105</v>
          </cell>
          <cell r="C280" t="str">
            <v>Truï BTLT 10,5m</v>
          </cell>
          <cell r="D280" t="str">
            <v>truï</v>
          </cell>
          <cell r="F280">
            <v>825728</v>
          </cell>
          <cell r="I280">
            <v>1068000</v>
          </cell>
        </row>
        <row r="281">
          <cell r="A281" t="str">
            <v>T12</v>
          </cell>
          <cell r="C281" t="str">
            <v>Truï BTLT 12m</v>
          </cell>
          <cell r="D281" t="str">
            <v>truï</v>
          </cell>
          <cell r="F281">
            <v>1262728</v>
          </cell>
          <cell r="I281">
            <v>1392000</v>
          </cell>
        </row>
        <row r="282">
          <cell r="A282" t="str">
            <v>T14</v>
          </cell>
          <cell r="C282" t="str">
            <v>Truï BTLT 14m</v>
          </cell>
          <cell r="D282" t="str">
            <v>truï</v>
          </cell>
          <cell r="F282">
            <v>3740364</v>
          </cell>
          <cell r="I282">
            <v>2285000</v>
          </cell>
        </row>
        <row r="283">
          <cell r="A283" t="str">
            <v>T20</v>
          </cell>
          <cell r="C283" t="str">
            <v>Truï BTLT 20m</v>
          </cell>
          <cell r="D283" t="str">
            <v>truï</v>
          </cell>
          <cell r="F283">
            <v>5130000</v>
          </cell>
          <cell r="I283">
            <v>6342000</v>
          </cell>
        </row>
        <row r="284">
          <cell r="A284" t="str">
            <v>T75</v>
          </cell>
          <cell r="C284" t="str">
            <v>Truï BTLT 7,5m</v>
          </cell>
          <cell r="D284" t="str">
            <v>truï</v>
          </cell>
          <cell r="F284">
            <v>500000</v>
          </cell>
          <cell r="I284">
            <v>531000</v>
          </cell>
        </row>
        <row r="285">
          <cell r="A285" t="str">
            <v>T73</v>
          </cell>
          <cell r="C285" t="str">
            <v>Truï BTLT 7,3m</v>
          </cell>
          <cell r="D285" t="str">
            <v>truï</v>
          </cell>
          <cell r="F285">
            <v>500000</v>
          </cell>
          <cell r="I285">
            <v>531000</v>
          </cell>
        </row>
        <row r="286">
          <cell r="A286" t="str">
            <v>T84</v>
          </cell>
          <cell r="C286" t="str">
            <v>Truï BTLT 8,4m</v>
          </cell>
          <cell r="D286" t="str">
            <v>truï</v>
          </cell>
          <cell r="F286">
            <v>722000</v>
          </cell>
          <cell r="I286">
            <v>635000</v>
          </cell>
        </row>
        <row r="287">
          <cell r="A287" t="str">
            <v>T85</v>
          </cell>
          <cell r="C287" t="str">
            <v>Truï BTLT 8,5m</v>
          </cell>
          <cell r="D287" t="str">
            <v>truï</v>
          </cell>
          <cell r="F287">
            <v>722000</v>
          </cell>
          <cell r="I287">
            <v>635000</v>
          </cell>
        </row>
        <row r="288">
          <cell r="A288" t="str">
            <v>X</v>
          </cell>
          <cell r="C288" t="str">
            <v>Xaêng</v>
          </cell>
          <cell r="D288" t="str">
            <v>kg</v>
          </cell>
          <cell r="F288">
            <v>6622</v>
          </cell>
          <cell r="I288">
            <v>6625</v>
          </cell>
        </row>
        <row r="289">
          <cell r="A289" t="str">
            <v>SON</v>
          </cell>
          <cell r="C289" t="str">
            <v>Sôn maøu</v>
          </cell>
          <cell r="D289" t="str">
            <v>kg</v>
          </cell>
          <cell r="F289">
            <v>27400</v>
          </cell>
          <cell r="I289">
            <v>27400</v>
          </cell>
        </row>
        <row r="290">
          <cell r="A290" t="str">
            <v>SONCR</v>
          </cell>
          <cell r="C290" t="str">
            <v>Sôn choáng ræ</v>
          </cell>
          <cell r="D290" t="str">
            <v>kg</v>
          </cell>
          <cell r="F290">
            <v>27400</v>
          </cell>
          <cell r="I290">
            <v>27400</v>
          </cell>
        </row>
        <row r="291">
          <cell r="A291" t="str">
            <v>NU</v>
          </cell>
          <cell r="C291" t="str">
            <v>Nöôùc ñoå beâ toâng</v>
          </cell>
          <cell r="D291" t="str">
            <v>m3</v>
          </cell>
          <cell r="F291">
            <v>2500</v>
          </cell>
          <cell r="I291">
            <v>15000</v>
          </cell>
        </row>
        <row r="292">
          <cell r="A292" t="str">
            <v>GO</v>
          </cell>
          <cell r="C292" t="str">
            <v>Goã vaùn khuoân</v>
          </cell>
          <cell r="D292" t="str">
            <v>m3</v>
          </cell>
          <cell r="F292">
            <v>2100000</v>
          </cell>
          <cell r="I292">
            <v>1800000</v>
          </cell>
        </row>
        <row r="293">
          <cell r="A293" t="str">
            <v>DINH</v>
          </cell>
          <cell r="C293" t="str">
            <v>Ñinh caùc loaïi</v>
          </cell>
          <cell r="D293" t="str">
            <v>kg</v>
          </cell>
          <cell r="F293">
            <v>5490</v>
          </cell>
          <cell r="I293">
            <v>7500</v>
          </cell>
        </row>
        <row r="294">
          <cell r="A294" t="str">
            <v>D1x2</v>
          </cell>
          <cell r="C294" t="str">
            <v>Ñaù 1x2</v>
          </cell>
          <cell r="D294" t="str">
            <v>m3</v>
          </cell>
          <cell r="F294">
            <v>132000</v>
          </cell>
          <cell r="I294">
            <v>150000</v>
          </cell>
        </row>
        <row r="295">
          <cell r="A295" t="str">
            <v>D2x4</v>
          </cell>
          <cell r="C295" t="str">
            <v>Ñaù 2x4</v>
          </cell>
          <cell r="D295" t="str">
            <v>m3</v>
          </cell>
          <cell r="F295">
            <v>132000</v>
          </cell>
          <cell r="I295">
            <v>150000</v>
          </cell>
        </row>
        <row r="296">
          <cell r="A296" t="str">
            <v>D4x6</v>
          </cell>
          <cell r="C296" t="str">
            <v>Ñaù 4x6</v>
          </cell>
          <cell r="D296" t="str">
            <v>m3</v>
          </cell>
          <cell r="F296">
            <v>109000</v>
          </cell>
          <cell r="I296">
            <v>140000</v>
          </cell>
        </row>
        <row r="297">
          <cell r="A297" t="str">
            <v>CV</v>
          </cell>
          <cell r="C297" t="str">
            <v>Caùt vaøng</v>
          </cell>
          <cell r="D297" t="str">
            <v>m3</v>
          </cell>
          <cell r="F297">
            <v>47000</v>
          </cell>
          <cell r="I297">
            <v>45000</v>
          </cell>
        </row>
        <row r="298">
          <cell r="A298" t="str">
            <v>gachong</v>
          </cell>
          <cell r="C298" t="str">
            <v>Gaïch oáng</v>
          </cell>
          <cell r="D298" t="str">
            <v>vieân</v>
          </cell>
          <cell r="F298">
            <v>180</v>
          </cell>
          <cell r="I298">
            <v>180</v>
          </cell>
        </row>
        <row r="299">
          <cell r="A299" t="str">
            <v>gachth</v>
          </cell>
          <cell r="C299" t="str">
            <v>Gaïch theû</v>
          </cell>
          <cell r="D299" t="str">
            <v>vieân</v>
          </cell>
          <cell r="F299">
            <v>160</v>
          </cell>
          <cell r="I299">
            <v>160</v>
          </cell>
        </row>
        <row r="300">
          <cell r="A300" t="str">
            <v>XM</v>
          </cell>
          <cell r="C300" t="str">
            <v>Ximaêng</v>
          </cell>
          <cell r="D300" t="str">
            <v>kg</v>
          </cell>
          <cell r="F300">
            <v>900</v>
          </cell>
          <cell r="I300">
            <v>1050</v>
          </cell>
        </row>
        <row r="301">
          <cell r="A301" t="str">
            <v>thepo141</v>
          </cell>
          <cell r="C301" t="str">
            <v>Theùp oáng F 141 daøy 5</v>
          </cell>
          <cell r="D301" t="str">
            <v>kg</v>
          </cell>
          <cell r="F301">
            <v>5500</v>
          </cell>
          <cell r="I301">
            <v>150000</v>
          </cell>
        </row>
        <row r="302">
          <cell r="A302" t="str">
            <v>thepL32</v>
          </cell>
          <cell r="C302" t="str">
            <v>Theùp hình L 32 x 32 x 3</v>
          </cell>
          <cell r="D302" t="str">
            <v>kg</v>
          </cell>
          <cell r="F302">
            <v>5400</v>
          </cell>
          <cell r="I302">
            <v>5400</v>
          </cell>
        </row>
        <row r="303">
          <cell r="A303" t="str">
            <v>thepL50</v>
          </cell>
          <cell r="C303" t="str">
            <v>Theùp hình L 50 x 50 x 5</v>
          </cell>
          <cell r="D303" t="str">
            <v>kg</v>
          </cell>
          <cell r="F303">
            <v>4400</v>
          </cell>
          <cell r="I303">
            <v>4400</v>
          </cell>
        </row>
        <row r="304">
          <cell r="A304" t="str">
            <v>thepL45</v>
          </cell>
          <cell r="C304" t="str">
            <v>Theùp hình L 45 x 45 x 4</v>
          </cell>
          <cell r="D304" t="str">
            <v>kg</v>
          </cell>
          <cell r="F304">
            <v>5200</v>
          </cell>
          <cell r="I304">
            <v>5200</v>
          </cell>
        </row>
        <row r="305">
          <cell r="A305" t="str">
            <v>thepL40</v>
          </cell>
          <cell r="C305" t="str">
            <v>Theùp hình L 40 x 40 x 4</v>
          </cell>
          <cell r="D305" t="str">
            <v>kg</v>
          </cell>
          <cell r="F305">
            <v>5200</v>
          </cell>
          <cell r="I305">
            <v>5200</v>
          </cell>
        </row>
        <row r="306">
          <cell r="A306" t="str">
            <v>thepL65</v>
          </cell>
          <cell r="C306" t="str">
            <v>Theùp hình L 65 x 65 x6</v>
          </cell>
          <cell r="D306" t="str">
            <v>kg</v>
          </cell>
          <cell r="F306">
            <v>5100</v>
          </cell>
          <cell r="I306">
            <v>5100</v>
          </cell>
        </row>
        <row r="307">
          <cell r="A307" t="str">
            <v>thepf12</v>
          </cell>
          <cell r="C307" t="str">
            <v>Theùp troøn gaân F 12</v>
          </cell>
          <cell r="D307" t="str">
            <v>kg</v>
          </cell>
          <cell r="F307">
            <v>4450</v>
          </cell>
          <cell r="I307">
            <v>4450</v>
          </cell>
        </row>
        <row r="308">
          <cell r="A308" t="str">
            <v>thepf10</v>
          </cell>
          <cell r="C308" t="str">
            <v>Theùp troøn F 10</v>
          </cell>
          <cell r="D308" t="str">
            <v>kg</v>
          </cell>
          <cell r="F308">
            <v>4600</v>
          </cell>
          <cell r="I308">
            <v>4600</v>
          </cell>
        </row>
        <row r="309">
          <cell r="A309" t="str">
            <v>thepf&lt;10</v>
          </cell>
          <cell r="C309" t="str">
            <v>Theùp troøn phi (6-10)</v>
          </cell>
          <cell r="D309" t="str">
            <v>kg</v>
          </cell>
          <cell r="F309">
            <v>4600</v>
          </cell>
          <cell r="I309">
            <v>4600</v>
          </cell>
        </row>
        <row r="310">
          <cell r="A310" t="str">
            <v>thept6</v>
          </cell>
          <cell r="C310" t="str">
            <v>Theùp taám 6mm</v>
          </cell>
          <cell r="D310" t="str">
            <v>kg</v>
          </cell>
          <cell r="F310">
            <v>4450</v>
          </cell>
          <cell r="I310">
            <v>4450</v>
          </cell>
        </row>
        <row r="311">
          <cell r="A311" t="str">
            <v>thept5</v>
          </cell>
          <cell r="C311" t="str">
            <v>Theùp taám 5mm</v>
          </cell>
          <cell r="D311" t="str">
            <v>kg</v>
          </cell>
          <cell r="F311">
            <v>4450</v>
          </cell>
          <cell r="I311">
            <v>4450</v>
          </cell>
        </row>
        <row r="312">
          <cell r="A312" t="str">
            <v>thept4</v>
          </cell>
          <cell r="C312" t="str">
            <v>Theùp taám 4mm</v>
          </cell>
          <cell r="D312" t="str">
            <v>kg</v>
          </cell>
          <cell r="F312">
            <v>4450</v>
          </cell>
          <cell r="I312">
            <v>4450</v>
          </cell>
        </row>
        <row r="313">
          <cell r="A313" t="str">
            <v>thept2</v>
          </cell>
          <cell r="C313" t="str">
            <v>Theùp taám 2mm</v>
          </cell>
          <cell r="D313" t="str">
            <v>kg</v>
          </cell>
          <cell r="F313">
            <v>4572</v>
          </cell>
          <cell r="I313">
            <v>4752</v>
          </cell>
        </row>
        <row r="314">
          <cell r="A314" t="str">
            <v>qhan</v>
          </cell>
          <cell r="C314" t="str">
            <v>Que haøn ñieän</v>
          </cell>
          <cell r="D314" t="str">
            <v>kg</v>
          </cell>
          <cell r="F314">
            <v>7000</v>
          </cell>
          <cell r="I314">
            <v>7000</v>
          </cell>
        </row>
        <row r="315">
          <cell r="A315" t="str">
            <v>oxy</v>
          </cell>
          <cell r="C315" t="str">
            <v>OÂ xy gioù</v>
          </cell>
          <cell r="D315" t="str">
            <v>m3</v>
          </cell>
          <cell r="F315">
            <v>10000</v>
          </cell>
          <cell r="I315">
            <v>10000</v>
          </cell>
        </row>
        <row r="316">
          <cell r="A316" t="str">
            <v>axetylen</v>
          </cell>
          <cell r="C316" t="str">
            <v>Hôi Axetylen</v>
          </cell>
          <cell r="D316" t="str">
            <v>m3</v>
          </cell>
          <cell r="F316">
            <v>40000</v>
          </cell>
          <cell r="I316">
            <v>40000</v>
          </cell>
        </row>
        <row r="317">
          <cell r="A317" t="str">
            <v>coson</v>
          </cell>
          <cell r="C317" t="str">
            <v>Coï sôn</v>
          </cell>
          <cell r="D317" t="str">
            <v>caùi</v>
          </cell>
          <cell r="F317">
            <v>5000</v>
          </cell>
          <cell r="I317">
            <v>5000</v>
          </cell>
        </row>
        <row r="318">
          <cell r="A318" t="str">
            <v>thepb</v>
          </cell>
          <cell r="C318" t="str">
            <v>Daây theùp buoäc</v>
          </cell>
          <cell r="D318" t="str">
            <v>kg</v>
          </cell>
          <cell r="F318">
            <v>6000</v>
          </cell>
        </row>
        <row r="319">
          <cell r="A319" t="str">
            <v>daucap95</v>
          </cell>
          <cell r="C319" t="str">
            <v>Ñaàu caùp 24kV 3x95mm2</v>
          </cell>
          <cell r="D319" t="str">
            <v>caùi</v>
          </cell>
          <cell r="F319">
            <v>4296600</v>
          </cell>
          <cell r="I319">
            <v>4296600</v>
          </cell>
        </row>
        <row r="320">
          <cell r="A320" t="str">
            <v>stk114</v>
          </cell>
          <cell r="B320" t="str">
            <v>07.2204</v>
          </cell>
          <cell r="C320" t="str">
            <v>OÂÁng saét traùng keõm phi 114</v>
          </cell>
          <cell r="D320" t="str">
            <v>meùt</v>
          </cell>
          <cell r="F320">
            <v>120000</v>
          </cell>
          <cell r="G320">
            <v>6579</v>
          </cell>
        </row>
        <row r="321">
          <cell r="A321" t="str">
            <v>stk90</v>
          </cell>
          <cell r="B321" t="str">
            <v>07.2204</v>
          </cell>
          <cell r="C321" t="str">
            <v>OÂÁng saét traùng keõm phi 90</v>
          </cell>
          <cell r="D321" t="str">
            <v>meùt</v>
          </cell>
          <cell r="F321">
            <v>42000</v>
          </cell>
          <cell r="G321">
            <v>6579</v>
          </cell>
        </row>
        <row r="322">
          <cell r="A322" t="str">
            <v>costk114</v>
          </cell>
          <cell r="C322" t="str">
            <v>Maêng soâng STK 114</v>
          </cell>
          <cell r="D322" t="str">
            <v>caùi</v>
          </cell>
          <cell r="F322">
            <v>25000</v>
          </cell>
          <cell r="I322">
            <v>25000</v>
          </cell>
        </row>
        <row r="323">
          <cell r="A323" t="str">
            <v>costk90</v>
          </cell>
          <cell r="C323" t="str">
            <v>Maêng soâng STK 90</v>
          </cell>
          <cell r="D323" t="str">
            <v>caùi</v>
          </cell>
          <cell r="F323">
            <v>7000</v>
          </cell>
          <cell r="I323">
            <v>7000</v>
          </cell>
        </row>
        <row r="324">
          <cell r="A324" t="str">
            <v>KTS2,5</v>
          </cell>
          <cell r="C324" t="str">
            <v>Kim thu seùt K-2,5m</v>
          </cell>
          <cell r="D324" t="str">
            <v>Boä</v>
          </cell>
          <cell r="F324">
            <v>850000</v>
          </cell>
          <cell r="I324">
            <v>850000</v>
          </cell>
        </row>
        <row r="325">
          <cell r="A325" t="str">
            <v>YC</v>
          </cell>
          <cell r="C325" t="str">
            <v>Yeám caùp</v>
          </cell>
          <cell r="D325" t="str">
            <v>caùi</v>
          </cell>
          <cell r="F325">
            <v>5500</v>
          </cell>
          <cell r="I325">
            <v>5500</v>
          </cell>
        </row>
        <row r="327">
          <cell r="A327" t="str">
            <v>Baûng keâ ñôn gía nhaân coâng  ( 67/1999/QÑ-BCN )</v>
          </cell>
        </row>
        <row r="329">
          <cell r="A329" t="str">
            <v>Maõ</v>
          </cell>
          <cell r="B329" t="str">
            <v>MHÑG</v>
          </cell>
          <cell r="C329" t="str">
            <v>Coâng vieäc</v>
          </cell>
          <cell r="D329" t="str">
            <v>Ñôn vò</v>
          </cell>
          <cell r="E329" t="str">
            <v>Ñôn giaù</v>
          </cell>
        </row>
        <row r="330">
          <cell r="A330">
            <v>1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</row>
        <row r="331">
          <cell r="A331" t="str">
            <v>MDD1</v>
          </cell>
          <cell r="B331" t="str">
            <v>03.1101</v>
          </cell>
          <cell r="C331" t="str">
            <v>Ñaøo ñaát caáp 1</v>
          </cell>
          <cell r="D331" t="str">
            <v>m3</v>
          </cell>
          <cell r="G331">
            <v>8094</v>
          </cell>
        </row>
        <row r="332">
          <cell r="A332" t="str">
            <v>MDD2</v>
          </cell>
          <cell r="B332" t="str">
            <v>03.1112</v>
          </cell>
          <cell r="C332" t="str">
            <v>Ñaøo ñaát caáp 2 saâu &gt;1m</v>
          </cell>
          <cell r="D332" t="str">
            <v>m3</v>
          </cell>
          <cell r="G332">
            <v>16776</v>
          </cell>
        </row>
        <row r="333">
          <cell r="A333" t="str">
            <v>MDD21</v>
          </cell>
          <cell r="B333" t="str">
            <v>03.1102</v>
          </cell>
          <cell r="C333" t="str">
            <v>Ñaøo ñaát caáp 2 saâu &lt;=1m</v>
          </cell>
          <cell r="D333" t="str">
            <v>m3</v>
          </cell>
          <cell r="G333">
            <v>12508</v>
          </cell>
        </row>
        <row r="334">
          <cell r="A334" t="str">
            <v>MDD3</v>
          </cell>
          <cell r="B334" t="str">
            <v>03.1113</v>
          </cell>
          <cell r="C334" t="str">
            <v>Ñaøo ñaát caáp 3 saâu &gt;1m</v>
          </cell>
          <cell r="D334" t="str">
            <v>m3</v>
          </cell>
          <cell r="G334">
            <v>24428</v>
          </cell>
        </row>
        <row r="335">
          <cell r="A335" t="str">
            <v>MDD4</v>
          </cell>
          <cell r="B335" t="str">
            <v>03.1114</v>
          </cell>
          <cell r="C335" t="str">
            <v>Ñaøo ñaát caáp 4 saâu &gt;1 m</v>
          </cell>
          <cell r="D335" t="str">
            <v>m3</v>
          </cell>
          <cell r="G335">
            <v>37819</v>
          </cell>
        </row>
        <row r="336">
          <cell r="A336" t="str">
            <v>DMN2</v>
          </cell>
          <cell r="B336" t="str">
            <v>03.1112</v>
          </cell>
          <cell r="C336" t="str">
            <v>Ñaøo ñaát caáp 2</v>
          </cell>
          <cell r="D336" t="str">
            <v>m3</v>
          </cell>
          <cell r="G336">
            <v>16776</v>
          </cell>
        </row>
        <row r="337">
          <cell r="A337" t="str">
            <v>DMN3</v>
          </cell>
          <cell r="B337" t="str">
            <v>03.1113</v>
          </cell>
          <cell r="C337" t="str">
            <v>Ñaøo ñaát caáp 3</v>
          </cell>
          <cell r="D337" t="str">
            <v>m3</v>
          </cell>
          <cell r="G337">
            <v>24428</v>
          </cell>
        </row>
        <row r="338">
          <cell r="A338" t="str">
            <v>MDAP1</v>
          </cell>
          <cell r="B338" t="str">
            <v>03.2201</v>
          </cell>
          <cell r="C338" t="str">
            <v>Ñaép ñaát caáp 1</v>
          </cell>
          <cell r="D338" t="str">
            <v>m3</v>
          </cell>
          <cell r="G338">
            <v>7505</v>
          </cell>
        </row>
        <row r="339">
          <cell r="A339" t="str">
            <v>MDAP2</v>
          </cell>
          <cell r="B339" t="str">
            <v>03.2202</v>
          </cell>
          <cell r="C339" t="str">
            <v>Ñaép ñaát caáp 2</v>
          </cell>
          <cell r="D339" t="str">
            <v>m3</v>
          </cell>
          <cell r="G339">
            <v>9712</v>
          </cell>
        </row>
        <row r="340">
          <cell r="A340" t="str">
            <v>MDAP3</v>
          </cell>
          <cell r="B340" t="str">
            <v>03.2203</v>
          </cell>
          <cell r="C340" t="str">
            <v>Ñaép ñaát caáp 3</v>
          </cell>
          <cell r="D340" t="str">
            <v>m3</v>
          </cell>
          <cell r="G340">
            <v>10890</v>
          </cell>
        </row>
        <row r="341">
          <cell r="A341" t="str">
            <v>DCAT</v>
          </cell>
          <cell r="B341" t="str">
            <v>03.7001</v>
          </cell>
          <cell r="C341" t="str">
            <v xml:space="preserve">Ñaép caùt </v>
          </cell>
          <cell r="D341" t="str">
            <v>m3</v>
          </cell>
          <cell r="G341">
            <v>9124</v>
          </cell>
        </row>
        <row r="342">
          <cell r="A342" t="str">
            <v>DTD2</v>
          </cell>
          <cell r="B342" t="str">
            <v>03.3102</v>
          </cell>
          <cell r="C342" t="str">
            <v>Ñaøo raõnh tieáp ñòa ñaát caáp 2</v>
          </cell>
          <cell r="D342" t="str">
            <v>m3</v>
          </cell>
          <cell r="G342">
            <v>14716</v>
          </cell>
        </row>
        <row r="343">
          <cell r="A343" t="str">
            <v>DTD3</v>
          </cell>
          <cell r="B343" t="str">
            <v>03.3103</v>
          </cell>
          <cell r="C343" t="str">
            <v>Ñaøo raõnh tieáp ñòa ñaát caáp 3</v>
          </cell>
          <cell r="D343" t="str">
            <v>m3</v>
          </cell>
          <cell r="G343">
            <v>21926</v>
          </cell>
        </row>
        <row r="344">
          <cell r="A344" t="str">
            <v>DATD2</v>
          </cell>
          <cell r="B344" t="str">
            <v>03.3202</v>
          </cell>
          <cell r="C344" t="str">
            <v>Ñaép ñaát raõnh tieáp ñòa caáp 2</v>
          </cell>
          <cell r="D344" t="str">
            <v>m3</v>
          </cell>
          <cell r="G344">
            <v>8682</v>
          </cell>
        </row>
        <row r="345">
          <cell r="A345" t="str">
            <v>DATD3</v>
          </cell>
          <cell r="B345" t="str">
            <v>03.3203</v>
          </cell>
          <cell r="C345" t="str">
            <v>Ñaép ñaát raõnh tieáp ñòa caáp 3</v>
          </cell>
          <cell r="D345" t="str">
            <v>m3</v>
          </cell>
          <cell r="G345">
            <v>10007</v>
          </cell>
        </row>
        <row r="346">
          <cell r="A346" t="str">
            <v>M12</v>
          </cell>
          <cell r="B346" t="str">
            <v>04.3801</v>
          </cell>
          <cell r="C346" t="str">
            <v>Ñaët ñaø caûn 1,2m</v>
          </cell>
          <cell r="D346" t="str">
            <v>caùi</v>
          </cell>
          <cell r="G346">
            <v>11051</v>
          </cell>
        </row>
        <row r="347">
          <cell r="A347" t="str">
            <v>M15</v>
          </cell>
          <cell r="B347" t="str">
            <v>04.3801</v>
          </cell>
          <cell r="C347" t="str">
            <v>Ñaët ñaø caûn 1,5m</v>
          </cell>
          <cell r="D347" t="str">
            <v>caùi</v>
          </cell>
          <cell r="G347">
            <v>11051</v>
          </cell>
        </row>
        <row r="348">
          <cell r="A348" t="str">
            <v>MD25</v>
          </cell>
          <cell r="B348" t="str">
            <v>04.3802</v>
          </cell>
          <cell r="C348" t="str">
            <v xml:space="preserve">Ñaët ñaø caûn 2,5m </v>
          </cell>
          <cell r="D348" t="str">
            <v>caùi</v>
          </cell>
          <cell r="G348">
            <v>24214</v>
          </cell>
        </row>
        <row r="349">
          <cell r="A349" t="str">
            <v>DCT25</v>
          </cell>
          <cell r="B349" t="str">
            <v>04.5142</v>
          </cell>
          <cell r="C349" t="str">
            <v>Ñoùng cöø traøm 2,5 m</v>
          </cell>
          <cell r="D349" t="str">
            <v>caây</v>
          </cell>
          <cell r="G349">
            <v>1393.5</v>
          </cell>
        </row>
        <row r="350">
          <cell r="A350" t="str">
            <v>DCT30</v>
          </cell>
          <cell r="B350" t="str">
            <v>04.5142</v>
          </cell>
          <cell r="C350" t="str">
            <v>Ñoùng cöø traøm 3 m</v>
          </cell>
          <cell r="D350" t="str">
            <v>caây</v>
          </cell>
          <cell r="G350">
            <v>1672.1999999999998</v>
          </cell>
        </row>
        <row r="351">
          <cell r="A351" t="str">
            <v>DCT50</v>
          </cell>
          <cell r="B351" t="str">
            <v>04.5142</v>
          </cell>
          <cell r="C351" t="str">
            <v>Ñoùng cöø traøm 5 m</v>
          </cell>
          <cell r="D351" t="str">
            <v>caây</v>
          </cell>
          <cell r="G351">
            <v>2787</v>
          </cell>
        </row>
        <row r="352">
          <cell r="A352" t="str">
            <v>VCDA1</v>
          </cell>
          <cell r="B352" t="str">
            <v>02.1451</v>
          </cell>
          <cell r="C352" t="str">
            <v>V/c ñaø caûn vaøo vò trí (cöï ly &lt;=100m)</v>
          </cell>
          <cell r="D352" t="str">
            <v>taán</v>
          </cell>
          <cell r="G352">
            <v>90207</v>
          </cell>
        </row>
        <row r="353">
          <cell r="A353" t="str">
            <v>VCDA2</v>
          </cell>
          <cell r="B353" t="str">
            <v>02.1452</v>
          </cell>
          <cell r="C353" t="str">
            <v>V/c ñaø caûn vaøo vò trí (cöï ly &lt;=300m)</v>
          </cell>
          <cell r="D353" t="str">
            <v>taán</v>
          </cell>
          <cell r="G353">
            <v>84615</v>
          </cell>
        </row>
        <row r="354">
          <cell r="A354" t="str">
            <v>VCDA3</v>
          </cell>
          <cell r="B354" t="str">
            <v>02.1453</v>
          </cell>
          <cell r="C354" t="str">
            <v>V/c ñaø caûn vaøo vò trí (cöï ly &lt;=500m)</v>
          </cell>
          <cell r="D354" t="str">
            <v>taán</v>
          </cell>
          <cell r="G354">
            <v>83585</v>
          </cell>
        </row>
        <row r="355">
          <cell r="A355" t="str">
            <v>VCDA4</v>
          </cell>
          <cell r="B355" t="str">
            <v>02.1454</v>
          </cell>
          <cell r="C355" t="str">
            <v>V/c ñaø caûn vaøo vò trí (cöï ly&gt;500m)</v>
          </cell>
          <cell r="D355" t="str">
            <v>taán</v>
          </cell>
          <cell r="G355">
            <v>82702</v>
          </cell>
        </row>
        <row r="356">
          <cell r="A356" t="str">
            <v>VCDN1</v>
          </cell>
          <cell r="B356" t="str">
            <v>02.1451</v>
          </cell>
          <cell r="C356" t="str">
            <v>V/c ñeá neùo vaøo vò trí (cöï ly &lt;=100m)</v>
          </cell>
          <cell r="D356" t="str">
            <v>taán</v>
          </cell>
          <cell r="G356">
            <v>90207</v>
          </cell>
        </row>
        <row r="357">
          <cell r="A357" t="str">
            <v>VCDN2</v>
          </cell>
          <cell r="B357" t="str">
            <v>02.1452</v>
          </cell>
          <cell r="C357" t="str">
            <v>V/c ñeá neùo vaøo vò trí (cöï ly &lt;=300m)</v>
          </cell>
          <cell r="D357" t="str">
            <v>taán</v>
          </cell>
          <cell r="G357">
            <v>84615</v>
          </cell>
        </row>
        <row r="358">
          <cell r="A358" t="str">
            <v>VCDN3</v>
          </cell>
          <cell r="B358" t="str">
            <v>02.1453</v>
          </cell>
          <cell r="C358" t="str">
            <v>V/c ñeá neùo vaøo vò trí (cöï ly &lt;=500m)</v>
          </cell>
          <cell r="D358" t="str">
            <v>taán</v>
          </cell>
          <cell r="G358">
            <v>83585</v>
          </cell>
        </row>
        <row r="359">
          <cell r="A359" t="str">
            <v>VCDN4</v>
          </cell>
          <cell r="B359" t="str">
            <v>02.1454</v>
          </cell>
          <cell r="C359" t="str">
            <v>V/c ñeá neùo vaøo vò trí (cöï ly&gt;500m)</v>
          </cell>
          <cell r="D359" t="str">
            <v>taán</v>
          </cell>
          <cell r="G359">
            <v>82702</v>
          </cell>
        </row>
        <row r="360">
          <cell r="A360" t="str">
            <v>VCC1</v>
          </cell>
          <cell r="B360" t="str">
            <v>02.1461</v>
          </cell>
          <cell r="C360" t="str">
            <v>V/c coät vaøo vò trí (cöï ly &lt;=100m)</v>
          </cell>
          <cell r="D360" t="str">
            <v>taán</v>
          </cell>
          <cell r="G360">
            <v>140240</v>
          </cell>
        </row>
        <row r="361">
          <cell r="A361" t="str">
            <v>VCC2</v>
          </cell>
          <cell r="B361" t="str">
            <v>02.1462</v>
          </cell>
          <cell r="C361" t="str">
            <v>V/c coät vaøo vò trí (cöï ly &lt;=300m)</v>
          </cell>
          <cell r="D361" t="str">
            <v>taán</v>
          </cell>
          <cell r="G361">
            <v>131705</v>
          </cell>
        </row>
        <row r="362">
          <cell r="A362" t="str">
            <v>VCC3</v>
          </cell>
          <cell r="B362" t="str">
            <v>02.1463</v>
          </cell>
          <cell r="C362" t="str">
            <v>V/c coät vaøo vò trí (cöï ly &lt;=500m)</v>
          </cell>
          <cell r="D362" t="str">
            <v>taán</v>
          </cell>
          <cell r="G362">
            <v>129940</v>
          </cell>
        </row>
        <row r="363">
          <cell r="A363" t="str">
            <v>VCC4</v>
          </cell>
          <cell r="B363" t="str">
            <v>02.1464</v>
          </cell>
          <cell r="C363" t="str">
            <v>V/c coät vaøo vò trí (cöï ly &gt;500m)</v>
          </cell>
          <cell r="D363" t="str">
            <v>taán</v>
          </cell>
          <cell r="G363">
            <v>128762</v>
          </cell>
        </row>
        <row r="364">
          <cell r="A364" t="str">
            <v>VCPK1</v>
          </cell>
          <cell r="B364" t="str">
            <v>02.1421</v>
          </cell>
          <cell r="C364" t="str">
            <v>V/c phuï kieän vaøo vò trí ( cöï ly &lt;=100m)</v>
          </cell>
          <cell r="D364" t="str">
            <v>taán</v>
          </cell>
          <cell r="G364">
            <v>99184</v>
          </cell>
        </row>
        <row r="365">
          <cell r="A365" t="str">
            <v>VCPK2</v>
          </cell>
          <cell r="B365" t="str">
            <v>02.1422</v>
          </cell>
          <cell r="C365" t="str">
            <v>V/c phuï kieän vaøo vò trí ( cöï ly &lt;=300m)</v>
          </cell>
          <cell r="D365" t="str">
            <v>taán</v>
          </cell>
          <cell r="G365">
            <v>93150</v>
          </cell>
        </row>
        <row r="366">
          <cell r="A366" t="str">
            <v>VCPK3</v>
          </cell>
          <cell r="B366" t="str">
            <v>02.1423</v>
          </cell>
          <cell r="C366" t="str">
            <v>V/c phuï kieän vaøo vò trí ( cöï ly &lt;=500m)</v>
          </cell>
          <cell r="D366" t="str">
            <v>taán</v>
          </cell>
          <cell r="G366">
            <v>91973</v>
          </cell>
        </row>
        <row r="367">
          <cell r="A367" t="str">
            <v>VCPK4</v>
          </cell>
          <cell r="B367" t="str">
            <v>02.1424</v>
          </cell>
          <cell r="C367" t="str">
            <v>V/c phuï kieän vaøo vò trí ( cöï ly &gt;500m)</v>
          </cell>
          <cell r="D367" t="str">
            <v>taán</v>
          </cell>
          <cell r="G367">
            <v>90943</v>
          </cell>
        </row>
        <row r="368">
          <cell r="A368" t="str">
            <v>VCTD1</v>
          </cell>
          <cell r="B368" t="str">
            <v>02.1421</v>
          </cell>
          <cell r="C368" t="str">
            <v>V/c tieáp ñòa vaøo vò trí ( cöï ly &lt;=100m)</v>
          </cell>
          <cell r="D368" t="str">
            <v>taán</v>
          </cell>
          <cell r="G368">
            <v>99184</v>
          </cell>
        </row>
        <row r="369">
          <cell r="A369" t="str">
            <v>VCTD2</v>
          </cell>
          <cell r="B369" t="str">
            <v>02.1422</v>
          </cell>
          <cell r="C369" t="str">
            <v>V/c tieáp ñòa vaøo vò trí ( cöï ly &lt;=300m)</v>
          </cell>
          <cell r="D369" t="str">
            <v>taán</v>
          </cell>
          <cell r="G369">
            <v>93150</v>
          </cell>
        </row>
        <row r="370">
          <cell r="A370" t="str">
            <v>VCTD3</v>
          </cell>
          <cell r="B370" t="str">
            <v>02.1423</v>
          </cell>
          <cell r="C370" t="str">
            <v>V/c tieáp ñòa vaøo vò trí ( cöï ly &lt;=500m)</v>
          </cell>
          <cell r="D370" t="str">
            <v>taán</v>
          </cell>
          <cell r="G370">
            <v>91973</v>
          </cell>
        </row>
        <row r="371">
          <cell r="A371" t="str">
            <v>VCTD4</v>
          </cell>
          <cell r="B371" t="str">
            <v>02.1424</v>
          </cell>
          <cell r="C371" t="str">
            <v>V/c phuï kieän vaøo vò trí ( cöï ly &gt;500m)</v>
          </cell>
          <cell r="D371" t="str">
            <v>taán</v>
          </cell>
          <cell r="G371">
            <v>90943</v>
          </cell>
        </row>
        <row r="372">
          <cell r="A372" t="str">
            <v>VCD1</v>
          </cell>
          <cell r="B372" t="str">
            <v>02.1441</v>
          </cell>
          <cell r="C372" t="str">
            <v>V/c daây vaøo vò trí (cöï ly &lt;=100m)</v>
          </cell>
          <cell r="D372" t="str">
            <v>taán</v>
          </cell>
          <cell r="G372">
            <v>100214</v>
          </cell>
        </row>
        <row r="373">
          <cell r="A373" t="str">
            <v>VCD2</v>
          </cell>
          <cell r="B373" t="str">
            <v>02.1442</v>
          </cell>
          <cell r="C373" t="str">
            <v>V/c daây vaøo vò trí (cöï ly &lt;=300m)</v>
          </cell>
          <cell r="D373" t="str">
            <v>taán</v>
          </cell>
          <cell r="G373">
            <v>93886</v>
          </cell>
        </row>
        <row r="374">
          <cell r="A374" t="str">
            <v>VCD3</v>
          </cell>
          <cell r="B374" t="str">
            <v>02.1443</v>
          </cell>
          <cell r="C374" t="str">
            <v>V/c daây vaøo vò trí (cöï ly &lt;=500m)</v>
          </cell>
          <cell r="D374" t="str">
            <v>taán</v>
          </cell>
          <cell r="G374">
            <v>92856</v>
          </cell>
        </row>
        <row r="375">
          <cell r="A375" t="str">
            <v>VCD4</v>
          </cell>
          <cell r="B375" t="str">
            <v>02.1444</v>
          </cell>
          <cell r="C375" t="str">
            <v>V/c daây vaøo vò trí (cöï ly &gt; 500m)</v>
          </cell>
          <cell r="D375" t="str">
            <v>taán</v>
          </cell>
          <cell r="G375">
            <v>91973</v>
          </cell>
        </row>
        <row r="376">
          <cell r="A376" t="str">
            <v>VCS1</v>
          </cell>
          <cell r="B376" t="str">
            <v>02.1431</v>
          </cell>
          <cell r="C376" t="str">
            <v>V/c söù vaø phuï kieän vaøo vò trí cöï ly &lt;=100m</v>
          </cell>
          <cell r="D376" t="str">
            <v>taán</v>
          </cell>
          <cell r="G376">
            <v>130234</v>
          </cell>
        </row>
        <row r="377">
          <cell r="A377" t="str">
            <v>VCS2</v>
          </cell>
          <cell r="B377" t="str">
            <v>02.1432</v>
          </cell>
          <cell r="C377" t="str">
            <v>V/c söù vaø phuï kieän vaøo vò trí cöï ly &lt;=300m</v>
          </cell>
          <cell r="D377" t="str">
            <v>taán</v>
          </cell>
          <cell r="G377">
            <v>122287</v>
          </cell>
        </row>
        <row r="378">
          <cell r="A378" t="str">
            <v>VCS3</v>
          </cell>
          <cell r="B378" t="str">
            <v>02.1433</v>
          </cell>
          <cell r="C378" t="str">
            <v>V/c söù vaø phuï kieän vaøo vò trí cöï ly &lt;=500m</v>
          </cell>
          <cell r="D378" t="str">
            <v>taán</v>
          </cell>
          <cell r="G378">
            <v>120669</v>
          </cell>
        </row>
        <row r="379">
          <cell r="A379" t="str">
            <v>VCS4</v>
          </cell>
          <cell r="B379" t="str">
            <v>02.1434</v>
          </cell>
          <cell r="C379" t="str">
            <v>V/c söù vaø phuï kieän vaøo vò trí cöï ly &gt; 500m</v>
          </cell>
          <cell r="D379" t="str">
            <v>taán</v>
          </cell>
          <cell r="G379">
            <v>119491</v>
          </cell>
        </row>
        <row r="380">
          <cell r="A380" t="str">
            <v>VCX1</v>
          </cell>
          <cell r="B380" t="str">
            <v>02.1361</v>
          </cell>
          <cell r="C380" t="str">
            <v>V/c xaø vaøo vò trí cö ly &lt;=100m</v>
          </cell>
          <cell r="D380" t="str">
            <v>taán</v>
          </cell>
          <cell r="G380">
            <v>100214</v>
          </cell>
        </row>
        <row r="381">
          <cell r="A381" t="str">
            <v>VCX2</v>
          </cell>
          <cell r="B381" t="str">
            <v>02.1362</v>
          </cell>
          <cell r="C381" t="str">
            <v>V/c xaø vaøo vò trí cö ly &lt;=300m</v>
          </cell>
          <cell r="D381" t="str">
            <v>taán</v>
          </cell>
          <cell r="G381">
            <v>94033</v>
          </cell>
        </row>
        <row r="382">
          <cell r="A382" t="str">
            <v>VCX3</v>
          </cell>
          <cell r="B382" t="str">
            <v>02.1363</v>
          </cell>
          <cell r="C382" t="str">
            <v>V/c xaø vaøo vò trí cö ly &lt;=500m</v>
          </cell>
          <cell r="D382" t="str">
            <v>taán</v>
          </cell>
          <cell r="G382">
            <v>92856</v>
          </cell>
        </row>
        <row r="383">
          <cell r="A383" t="str">
            <v>VCX4</v>
          </cell>
          <cell r="B383" t="str">
            <v>02.1364</v>
          </cell>
          <cell r="C383" t="str">
            <v>V/c xaø vaøo vò trí cö ly &gt;500m</v>
          </cell>
          <cell r="D383" t="str">
            <v>taán</v>
          </cell>
          <cell r="G383">
            <v>91973</v>
          </cell>
        </row>
        <row r="384">
          <cell r="A384" t="str">
            <v>VCDC1</v>
          </cell>
          <cell r="B384" t="str">
            <v>02.1482</v>
          </cell>
          <cell r="C384" t="str">
            <v>V/c duïng cuï thi coâng ( cöï ly &lt;=100m)</v>
          </cell>
          <cell r="D384" t="str">
            <v>taán</v>
          </cell>
          <cell r="G384">
            <v>91090</v>
          </cell>
        </row>
        <row r="385">
          <cell r="A385" t="str">
            <v>VCDC2</v>
          </cell>
          <cell r="B385" t="str">
            <v>02.1483</v>
          </cell>
          <cell r="C385" t="str">
            <v>V/c duïng cuï thi coâng ( cöï ly &lt;=300m)</v>
          </cell>
          <cell r="D385" t="str">
            <v>taán</v>
          </cell>
          <cell r="G385">
            <v>84615</v>
          </cell>
        </row>
        <row r="386">
          <cell r="A386" t="str">
            <v>VCDC3</v>
          </cell>
          <cell r="B386" t="str">
            <v>02.1484</v>
          </cell>
          <cell r="C386" t="str">
            <v>V/c duïng cuï thi coâng ( cöï ly &lt;=500m)</v>
          </cell>
          <cell r="D386" t="str">
            <v>taán</v>
          </cell>
          <cell r="G386">
            <v>83585</v>
          </cell>
        </row>
        <row r="387">
          <cell r="A387" t="str">
            <v>VCDC4</v>
          </cell>
          <cell r="B387" t="str">
            <v>02.1485</v>
          </cell>
          <cell r="C387" t="str">
            <v>V/c duïng cuï thi coâng ( cöï ly &gt; 500m)</v>
          </cell>
          <cell r="D387" t="str">
            <v>taán</v>
          </cell>
          <cell r="G387">
            <v>82849</v>
          </cell>
        </row>
        <row r="388">
          <cell r="A388" t="str">
            <v>VCCT1</v>
          </cell>
          <cell r="B388" t="str">
            <v>02.1391</v>
          </cell>
          <cell r="C388" t="str">
            <v>V/c cöø traøm 2,5 -3m( cöï ly &lt;=100m)</v>
          </cell>
          <cell r="D388" t="str">
            <v>caây</v>
          </cell>
          <cell r="G388">
            <v>179</v>
          </cell>
        </row>
        <row r="389">
          <cell r="A389" t="str">
            <v>VCCT2</v>
          </cell>
          <cell r="B389" t="str">
            <v>02.1392</v>
          </cell>
          <cell r="C389" t="str">
            <v>V/c cöø traøm 2,5-3m ( cöï ly &lt;=300m)</v>
          </cell>
          <cell r="D389" t="str">
            <v>caây</v>
          </cell>
          <cell r="G389">
            <v>169</v>
          </cell>
        </row>
        <row r="390">
          <cell r="A390" t="str">
            <v>VCCT3</v>
          </cell>
          <cell r="B390" t="str">
            <v>02.1393</v>
          </cell>
          <cell r="C390" t="str">
            <v>V/c cöø traøm 2,5-3m ( cöï ly &lt;=500m)</v>
          </cell>
          <cell r="D390" t="str">
            <v>caây</v>
          </cell>
          <cell r="G390">
            <v>168</v>
          </cell>
        </row>
        <row r="391">
          <cell r="A391" t="str">
            <v>VCCT4</v>
          </cell>
          <cell r="B391" t="str">
            <v>02.1394</v>
          </cell>
          <cell r="C391" t="str">
            <v>V/c cöø traøm 2,5-3m ( cöï ly &gt; 500m)</v>
          </cell>
          <cell r="D391" t="str">
            <v>caây</v>
          </cell>
          <cell r="G391">
            <v>166</v>
          </cell>
        </row>
        <row r="392">
          <cell r="A392" t="str">
            <v>VCCT5</v>
          </cell>
          <cell r="B392" t="str">
            <v>02.1411</v>
          </cell>
          <cell r="C392" t="str">
            <v>V/c cöø traøm 5m ( cöï ly &lt;=100m)</v>
          </cell>
          <cell r="D392" t="str">
            <v>caây</v>
          </cell>
          <cell r="G392">
            <v>13214</v>
          </cell>
        </row>
        <row r="393">
          <cell r="A393" t="str">
            <v>VCCT6</v>
          </cell>
          <cell r="B393" t="str">
            <v>02.1412</v>
          </cell>
          <cell r="C393" t="str">
            <v>V/c cöø traøm 5m ( cöï ly &lt;=300m)</v>
          </cell>
          <cell r="D393" t="str">
            <v>caây</v>
          </cell>
          <cell r="G393">
            <v>1243</v>
          </cell>
        </row>
        <row r="394">
          <cell r="A394" t="str">
            <v>VCCT7</v>
          </cell>
          <cell r="B394" t="str">
            <v>02.1413</v>
          </cell>
          <cell r="C394" t="str">
            <v>V/c cöø traøm 5m ( cöï ly &lt;=500m)</v>
          </cell>
          <cell r="D394" t="str">
            <v>caây</v>
          </cell>
          <cell r="G394">
            <v>1227</v>
          </cell>
        </row>
        <row r="395">
          <cell r="A395" t="str">
            <v>VCCT8</v>
          </cell>
          <cell r="B395" t="str">
            <v>02.1414</v>
          </cell>
          <cell r="C395" t="str">
            <v>V/c cöø traøm 5m ( cöï ly &gt; 500m)</v>
          </cell>
          <cell r="D395" t="str">
            <v>caây</v>
          </cell>
          <cell r="G395">
            <v>1214</v>
          </cell>
        </row>
        <row r="396">
          <cell r="A396" t="str">
            <v>VCXM1</v>
          </cell>
          <cell r="B396" t="str">
            <v>02.1211</v>
          </cell>
          <cell r="C396" t="str">
            <v>V/c xi maêng ( cöï ly &lt;=100m)</v>
          </cell>
          <cell r="D396" t="str">
            <v>taán</v>
          </cell>
          <cell r="G396">
            <v>71813</v>
          </cell>
        </row>
        <row r="397">
          <cell r="A397" t="str">
            <v>VCXM2</v>
          </cell>
          <cell r="B397" t="str">
            <v>02.1212</v>
          </cell>
          <cell r="C397" t="str">
            <v>V/c xi maêng ( cöï ly &lt;=300m)</v>
          </cell>
          <cell r="D397" t="str">
            <v>taán</v>
          </cell>
          <cell r="G397">
            <v>67545</v>
          </cell>
        </row>
        <row r="398">
          <cell r="A398" t="str">
            <v>VCXM3</v>
          </cell>
          <cell r="B398" t="str">
            <v>02.1213</v>
          </cell>
          <cell r="C398" t="str">
            <v>V/c xi maêng ( cöï ly &lt;=500m)</v>
          </cell>
          <cell r="D398" t="str">
            <v>taán</v>
          </cell>
          <cell r="G398">
            <v>66956</v>
          </cell>
        </row>
        <row r="399">
          <cell r="A399" t="str">
            <v>VCXM4</v>
          </cell>
          <cell r="B399" t="str">
            <v>02.1214</v>
          </cell>
          <cell r="C399" t="str">
            <v>V/c xi maêng ( cöï ly &gt;500m)</v>
          </cell>
          <cell r="D399" t="str">
            <v>taán</v>
          </cell>
          <cell r="G399">
            <v>66515</v>
          </cell>
        </row>
        <row r="400">
          <cell r="A400" t="str">
            <v>VCLD1</v>
          </cell>
          <cell r="B400" t="str">
            <v>02.1241</v>
          </cell>
          <cell r="C400" t="str">
            <v>V/c ñaù daêm ( cöï ly &lt;=100m)</v>
          </cell>
          <cell r="D400" t="str">
            <v>m3</v>
          </cell>
          <cell r="G400">
            <v>70635</v>
          </cell>
        </row>
        <row r="401">
          <cell r="A401" t="str">
            <v>VCLD2</v>
          </cell>
          <cell r="B401" t="str">
            <v>02.1242</v>
          </cell>
          <cell r="C401" t="str">
            <v>V/c ñaù daêm ( cöï ly &lt;=300m)</v>
          </cell>
          <cell r="D401" t="str">
            <v>m3</v>
          </cell>
          <cell r="G401">
            <v>67692</v>
          </cell>
        </row>
        <row r="402">
          <cell r="A402" t="str">
            <v>VCLD3</v>
          </cell>
          <cell r="B402" t="str">
            <v>02.1243</v>
          </cell>
          <cell r="C402" t="str">
            <v>V/c ñaù daêm ( cöï ly &lt;=500m)</v>
          </cell>
          <cell r="D402" t="str">
            <v>m3</v>
          </cell>
          <cell r="G402">
            <v>67104</v>
          </cell>
        </row>
        <row r="403">
          <cell r="A403" t="str">
            <v>VCLD4</v>
          </cell>
          <cell r="B403" t="str">
            <v>02.1244</v>
          </cell>
          <cell r="C403" t="str">
            <v>V/c ñaù daêm ( cöï ly &gt;500m)</v>
          </cell>
          <cell r="D403" t="str">
            <v>m3</v>
          </cell>
          <cell r="G403">
            <v>66662</v>
          </cell>
        </row>
        <row r="404">
          <cell r="A404" t="str">
            <v>VCCAT1</v>
          </cell>
          <cell r="B404" t="str">
            <v>02.1231</v>
          </cell>
          <cell r="C404" t="str">
            <v>V/c caùt cöï ly &lt;=100m</v>
          </cell>
          <cell r="D404" t="str">
            <v>m3</v>
          </cell>
          <cell r="G404">
            <v>67251</v>
          </cell>
        </row>
        <row r="405">
          <cell r="A405" t="str">
            <v>VCCAT2</v>
          </cell>
          <cell r="B405" t="str">
            <v>02.1232</v>
          </cell>
          <cell r="C405" t="str">
            <v>V/c caùt cöï ly &lt;=300m</v>
          </cell>
          <cell r="D405" t="str">
            <v>m3</v>
          </cell>
          <cell r="G405">
            <v>64308</v>
          </cell>
        </row>
        <row r="406">
          <cell r="A406" t="str">
            <v>VCCAT3</v>
          </cell>
          <cell r="B406" t="str">
            <v>02.1233</v>
          </cell>
          <cell r="C406" t="str">
            <v>V/c caùt cöï ly &lt;=500m</v>
          </cell>
          <cell r="D406" t="str">
            <v>m3</v>
          </cell>
          <cell r="G406">
            <v>63719</v>
          </cell>
        </row>
        <row r="407">
          <cell r="A407" t="str">
            <v>VCCAT4</v>
          </cell>
          <cell r="B407" t="str">
            <v>02.1234</v>
          </cell>
          <cell r="C407" t="str">
            <v>V/c caùt cöï ly &gt;500m</v>
          </cell>
          <cell r="D407" t="str">
            <v>m3</v>
          </cell>
          <cell r="G407">
            <v>62983</v>
          </cell>
        </row>
        <row r="408">
          <cell r="A408" t="str">
            <v>VCkts</v>
          </cell>
          <cell r="B408" t="str">
            <v>02.1351</v>
          </cell>
          <cell r="C408" t="str">
            <v>V/c kim thu seùt vaøo vò trí laép ñaët ( cöï ly &lt;=100m)</v>
          </cell>
          <cell r="D408" t="str">
            <v>taán</v>
          </cell>
          <cell r="G408">
            <v>110221</v>
          </cell>
        </row>
        <row r="409">
          <cell r="A409" t="str">
            <v>VCFE1</v>
          </cell>
          <cell r="B409" t="str">
            <v>02.1351</v>
          </cell>
          <cell r="C409" t="str">
            <v>V/c coát theùp ( cöï ly &lt;=100m)</v>
          </cell>
          <cell r="D409" t="str">
            <v>taán</v>
          </cell>
          <cell r="G409">
            <v>110221</v>
          </cell>
        </row>
        <row r="410">
          <cell r="A410" t="str">
            <v>VCFE2</v>
          </cell>
          <cell r="B410" t="str">
            <v>02.1352</v>
          </cell>
          <cell r="C410" t="str">
            <v>V/c coát theùp ( cöï ly &lt;=300m)</v>
          </cell>
          <cell r="D410" t="str">
            <v>taán</v>
          </cell>
          <cell r="G410">
            <v>103451</v>
          </cell>
        </row>
        <row r="411">
          <cell r="A411" t="str">
            <v>VCFE3</v>
          </cell>
          <cell r="B411" t="str">
            <v>02.1353</v>
          </cell>
          <cell r="C411" t="str">
            <v>V/c coát theùp ( cöï ly &lt;=500m)</v>
          </cell>
          <cell r="D411" t="str">
            <v>taán</v>
          </cell>
          <cell r="G411">
            <v>102127</v>
          </cell>
        </row>
        <row r="412">
          <cell r="A412" t="str">
            <v>VCFE4</v>
          </cell>
          <cell r="B412" t="str">
            <v>02.1354</v>
          </cell>
          <cell r="C412" t="str">
            <v>V/c coát theùp ( cöï ly &gt;500m)</v>
          </cell>
          <cell r="D412" t="str">
            <v>taán</v>
          </cell>
          <cell r="G412">
            <v>93739</v>
          </cell>
        </row>
        <row r="413">
          <cell r="A413" t="str">
            <v>BOCDC</v>
          </cell>
          <cell r="B413" t="str">
            <v>02.1123</v>
          </cell>
          <cell r="C413" t="str">
            <v>Boác dôõ ñaø caûn, ñeá neùo</v>
          </cell>
          <cell r="D413" t="str">
            <v>taán</v>
          </cell>
          <cell r="G413">
            <v>6033</v>
          </cell>
        </row>
        <row r="414">
          <cell r="A414" t="str">
            <v>BOCTR</v>
          </cell>
          <cell r="B414" t="str">
            <v>02.1124</v>
          </cell>
          <cell r="C414" t="str">
            <v xml:space="preserve">Boác dôõ truï </v>
          </cell>
          <cell r="D414" t="str">
            <v>taán</v>
          </cell>
          <cell r="G414">
            <v>7358</v>
          </cell>
        </row>
        <row r="415">
          <cell r="A415" t="str">
            <v>BOCX</v>
          </cell>
          <cell r="B415" t="str">
            <v>02.1115</v>
          </cell>
          <cell r="C415" t="str">
            <v>Boác dôõ xaø, theùp thanh</v>
          </cell>
          <cell r="D415" t="str">
            <v>taán</v>
          </cell>
          <cell r="G415">
            <v>5592</v>
          </cell>
        </row>
        <row r="416">
          <cell r="A416" t="str">
            <v>BOCD</v>
          </cell>
          <cell r="B416" t="str">
            <v>02.1122</v>
          </cell>
          <cell r="C416" t="str">
            <v>Boác dôõ daây</v>
          </cell>
          <cell r="D416" t="str">
            <v>taán</v>
          </cell>
          <cell r="G416">
            <v>7064</v>
          </cell>
        </row>
        <row r="417">
          <cell r="A417" t="str">
            <v>BOCPK</v>
          </cell>
          <cell r="B417" t="str">
            <v>02.1120</v>
          </cell>
          <cell r="C417" t="str">
            <v>Boác dôõ phuï kieän</v>
          </cell>
          <cell r="D417" t="str">
            <v>taán</v>
          </cell>
          <cell r="G417">
            <v>6181</v>
          </cell>
        </row>
        <row r="418">
          <cell r="A418" t="str">
            <v>BOCS</v>
          </cell>
          <cell r="B418" t="str">
            <v>02.1121</v>
          </cell>
          <cell r="C418" t="str">
            <v>Boác dôõ söù</v>
          </cell>
          <cell r="D418" t="str">
            <v>taán</v>
          </cell>
          <cell r="G418">
            <v>12214</v>
          </cell>
        </row>
        <row r="419">
          <cell r="A419" t="str">
            <v>BOCTH</v>
          </cell>
          <cell r="B419" t="str">
            <v>02.1114</v>
          </cell>
          <cell r="C419" t="str">
            <v>Boác dôõ coát theùp</v>
          </cell>
          <cell r="D419" t="str">
            <v>taán</v>
          </cell>
          <cell r="G419">
            <v>5592</v>
          </cell>
        </row>
        <row r="420">
          <cell r="A420" t="str">
            <v>BOCXI</v>
          </cell>
          <cell r="B420" t="str">
            <v>02.1101</v>
          </cell>
          <cell r="C420" t="str">
            <v>Boác dôõ xi maêng</v>
          </cell>
          <cell r="D420" t="str">
            <v>taán</v>
          </cell>
          <cell r="G420">
            <v>2943</v>
          </cell>
        </row>
        <row r="421">
          <cell r="A421" t="str">
            <v>BOCCAT</v>
          </cell>
          <cell r="B421" t="str">
            <v>02.1103</v>
          </cell>
          <cell r="C421" t="str">
            <v>Boác dôõ caùt</v>
          </cell>
          <cell r="D421" t="str">
            <v>m3</v>
          </cell>
          <cell r="G421">
            <v>2207</v>
          </cell>
        </row>
        <row r="422">
          <cell r="A422" t="str">
            <v>BOCDA</v>
          </cell>
          <cell r="B422" t="str">
            <v>02.1104</v>
          </cell>
          <cell r="C422" t="str">
            <v>Boác dôõ ñaù daêm</v>
          </cell>
          <cell r="D422" t="str">
            <v>m3</v>
          </cell>
          <cell r="G422">
            <v>3090</v>
          </cell>
        </row>
        <row r="423">
          <cell r="A423" t="str">
            <v>BOCCT5</v>
          </cell>
          <cell r="B423" t="str">
            <v>02.1119</v>
          </cell>
          <cell r="C423" t="str">
            <v>Boác dôõ cöø traøm 5m</v>
          </cell>
          <cell r="D423" t="str">
            <v>caây</v>
          </cell>
          <cell r="G423">
            <v>91.24</v>
          </cell>
        </row>
        <row r="424">
          <cell r="A424" t="str">
            <v>KTD22</v>
          </cell>
          <cell r="B424" t="str">
            <v>05.7003</v>
          </cell>
          <cell r="C424" t="str">
            <v>Keùo daây tieáp ñòa M22mm2</v>
          </cell>
          <cell r="D424" t="str">
            <v>kg</v>
          </cell>
          <cell r="G424">
            <v>102</v>
          </cell>
        </row>
        <row r="425">
          <cell r="A425" t="str">
            <v>KTD25</v>
          </cell>
          <cell r="B425" t="str">
            <v>05.7003</v>
          </cell>
          <cell r="C425" t="str">
            <v>Keùo daây tieáp ñòa M25mm2</v>
          </cell>
          <cell r="D425" t="str">
            <v>kg</v>
          </cell>
          <cell r="G425">
            <v>155</v>
          </cell>
        </row>
        <row r="426">
          <cell r="A426" t="str">
            <v>KTDT</v>
          </cell>
          <cell r="B426" t="str">
            <v>04.7002</v>
          </cell>
          <cell r="C426" t="str">
            <v>Keùo daây tieáp ñòa</v>
          </cell>
          <cell r="D426" t="str">
            <v>10meùt</v>
          </cell>
          <cell r="G426">
            <v>4388</v>
          </cell>
          <cell r="H426">
            <v>10015</v>
          </cell>
        </row>
        <row r="427">
          <cell r="A427" t="str">
            <v>DCTD1</v>
          </cell>
          <cell r="B427" t="str">
            <v>05.8002</v>
          </cell>
          <cell r="C427" t="str">
            <v>Ñoùng coïc tieáp ñòa</v>
          </cell>
          <cell r="D427" t="str">
            <v>coïc</v>
          </cell>
          <cell r="G427">
            <v>4335</v>
          </cell>
        </row>
        <row r="428">
          <cell r="A428" t="str">
            <v>DCTD2</v>
          </cell>
          <cell r="B428" t="str">
            <v>05.8003</v>
          </cell>
          <cell r="C428" t="str">
            <v>Ñoùng coïc tieáp ñòa</v>
          </cell>
          <cell r="D428" t="str">
            <v>coïc</v>
          </cell>
          <cell r="G428">
            <v>6782</v>
          </cell>
        </row>
        <row r="429">
          <cell r="A429" t="str">
            <v>DCTDT</v>
          </cell>
          <cell r="B429" t="str">
            <v>04.7001</v>
          </cell>
          <cell r="C429" t="str">
            <v>Ñoùng coïc tieáp ñòa</v>
          </cell>
          <cell r="D429" t="str">
            <v>coïc</v>
          </cell>
          <cell r="G429">
            <v>5217</v>
          </cell>
        </row>
        <row r="430">
          <cell r="A430" t="str">
            <v>C8</v>
          </cell>
          <cell r="B430" t="str">
            <v>05.5211</v>
          </cell>
          <cell r="C430" t="str">
            <v>Döïng truï BTLT &lt;8m baèng thuû coâng</v>
          </cell>
          <cell r="D430" t="str">
            <v>truï</v>
          </cell>
          <cell r="G430">
            <v>74917</v>
          </cell>
        </row>
        <row r="431">
          <cell r="A431" t="str">
            <v>NC8</v>
          </cell>
          <cell r="B431" t="str">
            <v>05.5212</v>
          </cell>
          <cell r="C431" t="str">
            <v>Nhoå  truï BTLT &lt;8m baèng thuû coâng</v>
          </cell>
          <cell r="D431" t="str">
            <v>truï</v>
          </cell>
          <cell r="G431">
            <v>73763.292837142872</v>
          </cell>
        </row>
        <row r="432">
          <cell r="A432" t="str">
            <v>NC10</v>
          </cell>
          <cell r="B432" t="str">
            <v>05.5212</v>
          </cell>
          <cell r="C432" t="str">
            <v>Nhoå truï BTLT &lt;=10m baèng thuû coâng</v>
          </cell>
          <cell r="D432" t="str">
            <v>truï</v>
          </cell>
          <cell r="G432">
            <v>80605</v>
          </cell>
        </row>
        <row r="433">
          <cell r="A433" t="str">
            <v>C10</v>
          </cell>
          <cell r="B433" t="str">
            <v>05.5212</v>
          </cell>
          <cell r="C433" t="str">
            <v>Döïng truï BTLT &lt;=10m baèng thuû coâng</v>
          </cell>
          <cell r="D433" t="str">
            <v>truï</v>
          </cell>
          <cell r="G433">
            <v>80605</v>
          </cell>
        </row>
        <row r="434">
          <cell r="A434" t="str">
            <v>C105</v>
          </cell>
          <cell r="B434" t="str">
            <v>05.5213</v>
          </cell>
          <cell r="C434" t="str">
            <v>Döïng truï BTLT 10,5m baèng thuû coâng</v>
          </cell>
          <cell r="D434" t="str">
            <v>truï</v>
          </cell>
          <cell r="G434">
            <v>86293</v>
          </cell>
        </row>
        <row r="435">
          <cell r="A435" t="str">
            <v>NC105</v>
          </cell>
          <cell r="B435" t="str">
            <v>05.5214</v>
          </cell>
          <cell r="C435" t="str">
            <v>Nhoå truï BTLT 10,5m baèng thuû coâng</v>
          </cell>
          <cell r="D435" t="str">
            <v>truï</v>
          </cell>
          <cell r="G435">
            <v>82835.7834</v>
          </cell>
        </row>
        <row r="436">
          <cell r="A436" t="str">
            <v>C12</v>
          </cell>
          <cell r="B436" t="str">
            <v>05.5213</v>
          </cell>
          <cell r="C436" t="str">
            <v>Döïng truï BTLT 12m baèng thuû coâng</v>
          </cell>
          <cell r="D436" t="str">
            <v>truï</v>
          </cell>
          <cell r="G436">
            <v>86293</v>
          </cell>
        </row>
        <row r="437">
          <cell r="A437" t="str">
            <v>C14</v>
          </cell>
          <cell r="B437" t="str">
            <v>05.5214</v>
          </cell>
          <cell r="C437" t="str">
            <v>Döïng truï BTLT 14m baèng thuû coâng</v>
          </cell>
          <cell r="D437" t="str">
            <v>truï</v>
          </cell>
          <cell r="G437">
            <v>107419</v>
          </cell>
        </row>
        <row r="438">
          <cell r="A438" t="str">
            <v>C20</v>
          </cell>
          <cell r="B438" t="str">
            <v>05.5217</v>
          </cell>
          <cell r="C438" t="str">
            <v>Döïng truï BTLT 20m baèng thuû coâng</v>
          </cell>
          <cell r="D438" t="str">
            <v>truï</v>
          </cell>
          <cell r="G438">
            <v>177460</v>
          </cell>
        </row>
        <row r="439">
          <cell r="A439" t="str">
            <v>C10m</v>
          </cell>
          <cell r="B439" t="str">
            <v>05.5222</v>
          </cell>
          <cell r="C439" t="str">
            <v>Döïng truï BTLT &lt;10m thuû coâng +cô giôùi</v>
          </cell>
          <cell r="D439" t="str">
            <v>truï</v>
          </cell>
          <cell r="G439">
            <v>32177</v>
          </cell>
        </row>
        <row r="440">
          <cell r="A440" t="str">
            <v>C105m</v>
          </cell>
          <cell r="B440" t="str">
            <v>05.5223</v>
          </cell>
          <cell r="C440" t="str">
            <v>Döïng truï BTLT 10,5m thuû coâng + cô giôùi</v>
          </cell>
          <cell r="D440" t="str">
            <v>truï</v>
          </cell>
          <cell r="G440">
            <v>34452</v>
          </cell>
        </row>
        <row r="441">
          <cell r="A441" t="str">
            <v>C12m</v>
          </cell>
          <cell r="B441" t="str">
            <v>05.5223</v>
          </cell>
          <cell r="C441" t="str">
            <v>Döïng truï BTLT 12m thuû coâng + cô giôùi</v>
          </cell>
          <cell r="D441" t="str">
            <v>truï</v>
          </cell>
          <cell r="G441">
            <v>34452</v>
          </cell>
        </row>
        <row r="442">
          <cell r="A442" t="str">
            <v>C14m</v>
          </cell>
          <cell r="B442" t="str">
            <v>05.5224</v>
          </cell>
          <cell r="C442" t="str">
            <v>Döïng truï BTLT 14m thuû coâng + cô giôùi</v>
          </cell>
          <cell r="D442" t="str">
            <v>truï</v>
          </cell>
          <cell r="G442">
            <v>42903</v>
          </cell>
        </row>
        <row r="443">
          <cell r="A443" t="str">
            <v>C20m</v>
          </cell>
          <cell r="B443" t="str">
            <v>05.5227</v>
          </cell>
          <cell r="C443" t="str">
            <v>Döïng truï BTLT 20m thuû coâng + cô giôùi</v>
          </cell>
          <cell r="D443" t="str">
            <v>truï</v>
          </cell>
          <cell r="G443">
            <v>71017</v>
          </cell>
        </row>
        <row r="444">
          <cell r="A444" t="str">
            <v>LXIT</v>
          </cell>
          <cell r="B444" t="str">
            <v>05.6011</v>
          </cell>
          <cell r="C444" t="str">
            <v>Laép xaø</v>
          </cell>
          <cell r="D444" t="str">
            <v>boä</v>
          </cell>
          <cell r="G444">
            <v>13161</v>
          </cell>
        </row>
        <row r="445">
          <cell r="A445" t="str">
            <v>LXIG</v>
          </cell>
          <cell r="B445" t="str">
            <v>05.6012</v>
          </cell>
          <cell r="C445" t="str">
            <v>Laép xaø</v>
          </cell>
          <cell r="D445" t="str">
            <v>boä</v>
          </cell>
          <cell r="G445">
            <v>17806</v>
          </cell>
        </row>
        <row r="446">
          <cell r="A446" t="str">
            <v>LXIN</v>
          </cell>
          <cell r="B446" t="str">
            <v>05.6022</v>
          </cell>
          <cell r="C446" t="str">
            <v>Laép xaø</v>
          </cell>
          <cell r="D446" t="str">
            <v>boä</v>
          </cell>
          <cell r="G446">
            <v>23689</v>
          </cell>
        </row>
        <row r="447">
          <cell r="A447" t="str">
            <v>LXIN90</v>
          </cell>
          <cell r="B447" t="str">
            <v>05.6023</v>
          </cell>
          <cell r="C447" t="str">
            <v>Laép xaø</v>
          </cell>
          <cell r="D447" t="str">
            <v>boä</v>
          </cell>
          <cell r="G447">
            <v>31896</v>
          </cell>
        </row>
        <row r="448">
          <cell r="A448" t="str">
            <v>LXIN290</v>
          </cell>
          <cell r="B448" t="str">
            <v>05.6022</v>
          </cell>
          <cell r="C448" t="str">
            <v>Laép xaø</v>
          </cell>
          <cell r="D448" t="str">
            <v>boä</v>
          </cell>
          <cell r="G448">
            <v>23689</v>
          </cell>
        </row>
        <row r="449">
          <cell r="A449" t="str">
            <v>LXIND</v>
          </cell>
          <cell r="B449" t="str">
            <v>05.6022</v>
          </cell>
          <cell r="C449" t="str">
            <v>Laép xaø</v>
          </cell>
          <cell r="D449" t="str">
            <v>boä</v>
          </cell>
          <cell r="G449">
            <v>23689</v>
          </cell>
        </row>
        <row r="450">
          <cell r="A450" t="str">
            <v>LXIN14+2</v>
          </cell>
          <cell r="B450" t="str">
            <v>05.6023</v>
          </cell>
          <cell r="C450" t="str">
            <v>Laép xaø</v>
          </cell>
          <cell r="D450" t="str">
            <v>boä</v>
          </cell>
          <cell r="G450">
            <v>31896</v>
          </cell>
        </row>
        <row r="451">
          <cell r="A451" t="str">
            <v>LXHN1</v>
          </cell>
          <cell r="B451" t="str">
            <v>05.6043</v>
          </cell>
          <cell r="C451" t="str">
            <v>Laép xaø coät Pi loaïi 140kg/xaø</v>
          </cell>
          <cell r="D451" t="str">
            <v>boä</v>
          </cell>
          <cell r="G451">
            <v>32515</v>
          </cell>
        </row>
        <row r="452">
          <cell r="A452" t="str">
            <v>LXHN2</v>
          </cell>
          <cell r="B452" t="str">
            <v>05.6053</v>
          </cell>
          <cell r="C452" t="str">
            <v>Laép xaø coät Pi loaïi 230kg/xaø</v>
          </cell>
          <cell r="D452" t="str">
            <v>boä</v>
          </cell>
          <cell r="G452">
            <v>46295</v>
          </cell>
        </row>
        <row r="453">
          <cell r="A453" t="str">
            <v>LXHN3</v>
          </cell>
          <cell r="B453" t="str">
            <v>05.6063</v>
          </cell>
          <cell r="C453" t="str">
            <v>Laép xaø coät Pi loaïi 320kg/xaø</v>
          </cell>
          <cell r="D453" t="str">
            <v>boä</v>
          </cell>
          <cell r="G453">
            <v>58062</v>
          </cell>
        </row>
        <row r="454">
          <cell r="A454" t="str">
            <v>LKTSET</v>
          </cell>
          <cell r="B454" t="str">
            <v>05.6064</v>
          </cell>
          <cell r="C454" t="str">
            <v>Laép kim thu seùt 2,5m</v>
          </cell>
          <cell r="D454" t="str">
            <v>boä</v>
          </cell>
          <cell r="G454">
            <v>116126</v>
          </cell>
        </row>
        <row r="455">
          <cell r="A455" t="str">
            <v>XLCD</v>
          </cell>
          <cell r="B455" t="str">
            <v>06.2110</v>
          </cell>
          <cell r="C455" t="str">
            <v>Laép coå deà</v>
          </cell>
          <cell r="D455" t="str">
            <v>caùi</v>
          </cell>
          <cell r="F455">
            <v>12000</v>
          </cell>
          <cell r="G455">
            <v>5688</v>
          </cell>
        </row>
        <row r="456">
          <cell r="A456" t="str">
            <v>LGIA</v>
          </cell>
          <cell r="B456" t="str">
            <v>04.8102</v>
          </cell>
          <cell r="C456" t="str">
            <v>Gía ñôõ ñaàu caùp</v>
          </cell>
          <cell r="D456" t="str">
            <v>boä</v>
          </cell>
          <cell r="F456">
            <v>250000</v>
          </cell>
          <cell r="G456">
            <v>7779</v>
          </cell>
        </row>
        <row r="457">
          <cell r="A457" t="str">
            <v>LDAUCAP</v>
          </cell>
          <cell r="B457" t="str">
            <v>07.6313</v>
          </cell>
          <cell r="C457" t="str">
            <v>Laép ñaàu caùp 3x95mm2</v>
          </cell>
          <cell r="D457" t="str">
            <v>caùi</v>
          </cell>
          <cell r="F457">
            <v>5040</v>
          </cell>
          <cell r="G457">
            <v>42843</v>
          </cell>
        </row>
        <row r="458">
          <cell r="A458" t="str">
            <v>LCSD</v>
          </cell>
          <cell r="B458" t="str">
            <v>06.2110</v>
          </cell>
          <cell r="C458" t="str">
            <v>Laép chaân söù ñænh</v>
          </cell>
          <cell r="D458" t="str">
            <v>caùi</v>
          </cell>
          <cell r="G458">
            <v>5688</v>
          </cell>
        </row>
        <row r="459">
          <cell r="A459" t="str">
            <v>LCL</v>
          </cell>
          <cell r="B459" t="str">
            <v>05.6011</v>
          </cell>
          <cell r="C459" t="str">
            <v>Laép boä choáng leäch</v>
          </cell>
          <cell r="D459" t="str">
            <v>boä</v>
          </cell>
          <cell r="G459">
            <v>13161</v>
          </cell>
        </row>
        <row r="460">
          <cell r="A460" t="str">
            <v>LDN</v>
          </cell>
          <cell r="B460" t="str">
            <v>06.2120</v>
          </cell>
          <cell r="C460" t="str">
            <v>Laép boä daây neùo</v>
          </cell>
          <cell r="D460" t="str">
            <v>boä</v>
          </cell>
          <cell r="G460">
            <v>7313</v>
          </cell>
        </row>
        <row r="461">
          <cell r="A461" t="str">
            <v>LDN4</v>
          </cell>
          <cell r="B461" t="str">
            <v>04.3801</v>
          </cell>
          <cell r="C461" t="str">
            <v>Ñaët ñeá neùo BTCT 500x1200</v>
          </cell>
          <cell r="D461" t="str">
            <v>caùi</v>
          </cell>
          <cell r="G461">
            <v>11051</v>
          </cell>
        </row>
        <row r="462">
          <cell r="A462" t="str">
            <v>LDN6</v>
          </cell>
          <cell r="B462" t="str">
            <v>04.3802</v>
          </cell>
          <cell r="C462" t="str">
            <v>Ñaët ñeá neùo BTCT 500x1500</v>
          </cell>
          <cell r="D462" t="str">
            <v>caùi</v>
          </cell>
          <cell r="G462">
            <v>24214</v>
          </cell>
        </row>
        <row r="463">
          <cell r="A463" t="str">
            <v>DBT1004x6</v>
          </cell>
          <cell r="B463" t="str">
            <v>HA.1111</v>
          </cell>
          <cell r="C463" t="str">
            <v>Ñoå beâ toâng loùt moùng M100 ñaù 4x6</v>
          </cell>
          <cell r="D463" t="str">
            <v>m3</v>
          </cell>
          <cell r="E463">
            <v>339163</v>
          </cell>
          <cell r="F463">
            <v>306641</v>
          </cell>
          <cell r="G463">
            <v>306641</v>
          </cell>
          <cell r="H463">
            <v>20481</v>
          </cell>
          <cell r="I463">
            <v>12041</v>
          </cell>
        </row>
        <row r="464">
          <cell r="A464" t="str">
            <v>DBT150</v>
          </cell>
          <cell r="B464" t="str">
            <v>04.3101</v>
          </cell>
          <cell r="C464" t="str">
            <v>Ñoå beâ toâng choáng ngaäp maën moùng M150 ñaù 1x2</v>
          </cell>
          <cell r="D464" t="str">
            <v>m3</v>
          </cell>
          <cell r="E464">
            <v>315919</v>
          </cell>
          <cell r="F464">
            <v>315919</v>
          </cell>
          <cell r="G464">
            <v>39732</v>
          </cell>
        </row>
        <row r="465">
          <cell r="A465" t="str">
            <v>DBT2001x2</v>
          </cell>
          <cell r="B465" t="str">
            <v>HA.1223</v>
          </cell>
          <cell r="C465" t="str">
            <v>Ñoå beâ toâng moùng M200 ñaù 1x2</v>
          </cell>
          <cell r="D465" t="str">
            <v>m3</v>
          </cell>
          <cell r="E465">
            <v>537633</v>
          </cell>
          <cell r="F465">
            <v>495238</v>
          </cell>
          <cell r="G465">
            <v>29915</v>
          </cell>
          <cell r="H465">
            <v>12480</v>
          </cell>
          <cell r="I465">
            <v>495238</v>
          </cell>
        </row>
        <row r="466">
          <cell r="A466" t="str">
            <v>DBT1001x2</v>
          </cell>
          <cell r="B466" t="str">
            <v>04.3101</v>
          </cell>
          <cell r="C466" t="str">
            <v>Ñoå beâ toâng moùng M100 ñaù 1x2</v>
          </cell>
          <cell r="D466" t="str">
            <v>m3</v>
          </cell>
          <cell r="E466">
            <v>315919</v>
          </cell>
          <cell r="F466">
            <v>315919</v>
          </cell>
          <cell r="G466">
            <v>39732</v>
          </cell>
        </row>
        <row r="467">
          <cell r="A467" t="str">
            <v>DBT2002x4</v>
          </cell>
          <cell r="B467" t="str">
            <v>HA.1243</v>
          </cell>
          <cell r="C467" t="str">
            <v>Ñoå beâ toâng moùng M200 ñaù 2x4</v>
          </cell>
          <cell r="D467" t="str">
            <v>m3</v>
          </cell>
          <cell r="E467">
            <v>469374</v>
          </cell>
          <cell r="F467">
            <v>436537</v>
          </cell>
          <cell r="G467">
            <v>436537</v>
          </cell>
          <cell r="H467">
            <v>20357</v>
          </cell>
          <cell r="I467">
            <v>12480</v>
          </cell>
        </row>
        <row r="468">
          <cell r="A468" t="str">
            <v>DBT200</v>
          </cell>
          <cell r="B468" t="str">
            <v>04.3313</v>
          </cell>
          <cell r="C468" t="str">
            <v>Ñoå beâ toâng moùng M200 ñaù 1x2</v>
          </cell>
          <cell r="D468" t="str">
            <v>m3</v>
          </cell>
          <cell r="E468">
            <v>444552</v>
          </cell>
          <cell r="F468">
            <v>444552</v>
          </cell>
          <cell r="G468">
            <v>45030</v>
          </cell>
        </row>
        <row r="469">
          <cell r="A469" t="str">
            <v>LCT10</v>
          </cell>
          <cell r="B469" t="str">
            <v>04.1101</v>
          </cell>
          <cell r="C469" t="str">
            <v>Gia coâng vaø laép döïng coát theùp &lt;=10</v>
          </cell>
          <cell r="D469" t="str">
            <v>kg</v>
          </cell>
          <cell r="E469">
            <v>4268</v>
          </cell>
          <cell r="F469">
            <v>4268</v>
          </cell>
          <cell r="G469">
            <v>202</v>
          </cell>
        </row>
        <row r="470">
          <cell r="A470" t="str">
            <v>LCT18</v>
          </cell>
          <cell r="B470" t="str">
            <v>04.1102</v>
          </cell>
          <cell r="C470" t="str">
            <v>Gia coâng vaø laép döïng coát theùp &lt;=18</v>
          </cell>
          <cell r="D470" t="str">
            <v>kg</v>
          </cell>
          <cell r="E470">
            <v>4315</v>
          </cell>
          <cell r="F470">
            <v>4315</v>
          </cell>
          <cell r="G470">
            <v>148</v>
          </cell>
        </row>
        <row r="471">
          <cell r="A471" t="str">
            <v>LDVANK</v>
          </cell>
          <cell r="B471" t="str">
            <v>04.2001</v>
          </cell>
          <cell r="C471" t="str">
            <v>Gia coâng vaø laép döïng vaùn khuoân</v>
          </cell>
          <cell r="D471" t="str">
            <v>m2</v>
          </cell>
          <cell r="E471">
            <v>250049</v>
          </cell>
          <cell r="F471">
            <v>250049</v>
          </cell>
          <cell r="G471">
            <v>5309</v>
          </cell>
        </row>
        <row r="472">
          <cell r="A472" t="str">
            <v>NXOE</v>
          </cell>
          <cell r="B472" t="str">
            <v>04.3801</v>
          </cell>
          <cell r="C472" t="str">
            <v>Ñaët neo xoøe</v>
          </cell>
          <cell r="D472" t="str">
            <v>caùi</v>
          </cell>
          <cell r="G472">
            <v>11051</v>
          </cell>
        </row>
        <row r="473">
          <cell r="A473" t="str">
            <v>KDA35</v>
          </cell>
          <cell r="B473" t="str">
            <v>06.6123</v>
          </cell>
          <cell r="C473" t="str">
            <v>Keùo daây nhoâm traàn A-35</v>
          </cell>
          <cell r="D473" t="str">
            <v>km</v>
          </cell>
          <cell r="F473">
            <v>226789</v>
          </cell>
          <cell r="G473">
            <v>159259</v>
          </cell>
        </row>
        <row r="474">
          <cell r="A474" t="str">
            <v>KDA50</v>
          </cell>
          <cell r="B474" t="str">
            <v>06.6124</v>
          </cell>
          <cell r="C474" t="str">
            <v>Keùo daây nhoâm traàn A-50</v>
          </cell>
          <cell r="D474" t="str">
            <v>km</v>
          </cell>
          <cell r="G474">
            <v>208012</v>
          </cell>
        </row>
        <row r="475">
          <cell r="A475" t="str">
            <v>KDA70</v>
          </cell>
          <cell r="B475" t="str">
            <v>06.6125</v>
          </cell>
          <cell r="C475" t="str">
            <v>Keùo daây nhoâm traàn A-70</v>
          </cell>
          <cell r="D475" t="str">
            <v>km</v>
          </cell>
          <cell r="G475">
            <v>279516</v>
          </cell>
        </row>
        <row r="476">
          <cell r="A476" t="str">
            <v>KDA95</v>
          </cell>
          <cell r="B476" t="str">
            <v>06.6126</v>
          </cell>
          <cell r="C476" t="str">
            <v>Keùo daây nhoâm traàn A-95</v>
          </cell>
          <cell r="D476" t="str">
            <v>km</v>
          </cell>
          <cell r="F476">
            <v>227189</v>
          </cell>
          <cell r="G476">
            <v>381897</v>
          </cell>
        </row>
        <row r="477">
          <cell r="A477" t="str">
            <v>KDA120</v>
          </cell>
          <cell r="B477" t="str">
            <v>06.6107</v>
          </cell>
          <cell r="C477" t="str">
            <v>Keùo daây nhoâm traàn A-120</v>
          </cell>
          <cell r="D477" t="str">
            <v>km</v>
          </cell>
          <cell r="F477">
            <v>319671</v>
          </cell>
          <cell r="G477">
            <v>471089.60000000003</v>
          </cell>
        </row>
        <row r="478">
          <cell r="A478" t="str">
            <v>KDA185</v>
          </cell>
          <cell r="B478" t="str">
            <v>06.6109</v>
          </cell>
          <cell r="C478" t="str">
            <v>Keùo daây nhoâm traàn A-185</v>
          </cell>
          <cell r="D478" t="str">
            <v>km</v>
          </cell>
          <cell r="F478">
            <v>319671</v>
          </cell>
          <cell r="G478">
            <v>672719.20000000007</v>
          </cell>
        </row>
        <row r="479">
          <cell r="A479" t="str">
            <v>KDA240</v>
          </cell>
          <cell r="B479" t="str">
            <v>06.6110</v>
          </cell>
          <cell r="C479" t="str">
            <v>Keùo daây nhoâm traàn A-240</v>
          </cell>
          <cell r="D479" t="str">
            <v>km</v>
          </cell>
          <cell r="F479">
            <v>319671</v>
          </cell>
          <cell r="G479">
            <v>739833.60000000009</v>
          </cell>
        </row>
        <row r="480">
          <cell r="A480" t="str">
            <v>KDA35B</v>
          </cell>
          <cell r="B480" t="str">
            <v>06.6123</v>
          </cell>
          <cell r="C480" t="str">
            <v>Keùo daây nhoâm boïc 35mm2</v>
          </cell>
          <cell r="D480" t="str">
            <v>km</v>
          </cell>
          <cell r="F480">
            <v>226789</v>
          </cell>
          <cell r="G480">
            <v>159259</v>
          </cell>
        </row>
        <row r="481">
          <cell r="A481" t="str">
            <v>KDA50B</v>
          </cell>
          <cell r="B481" t="str">
            <v>06.6124</v>
          </cell>
          <cell r="C481" t="str">
            <v>Keùo daây nhoâm boïc 50mm2</v>
          </cell>
          <cell r="D481" t="str">
            <v>km</v>
          </cell>
          <cell r="G481">
            <v>208012</v>
          </cell>
        </row>
        <row r="482">
          <cell r="A482" t="str">
            <v>KDA70B</v>
          </cell>
          <cell r="B482" t="str">
            <v>06.6125</v>
          </cell>
          <cell r="C482" t="str">
            <v>Keùo daây nhoâm boïc 70mm2</v>
          </cell>
          <cell r="D482" t="str">
            <v>km</v>
          </cell>
          <cell r="F482">
            <v>227189</v>
          </cell>
          <cell r="G482">
            <v>279516</v>
          </cell>
        </row>
        <row r="483">
          <cell r="A483" t="str">
            <v>KDA95B</v>
          </cell>
          <cell r="B483" t="str">
            <v>06.6126</v>
          </cell>
          <cell r="C483" t="str">
            <v>Keùo daây nhoâm boïc 95mm2</v>
          </cell>
          <cell r="D483" t="str">
            <v>km</v>
          </cell>
          <cell r="F483">
            <v>227189</v>
          </cell>
          <cell r="G483">
            <v>381897</v>
          </cell>
        </row>
        <row r="484">
          <cell r="A484" t="str">
            <v>KDA120B</v>
          </cell>
          <cell r="B484" t="str">
            <v>06.6107</v>
          </cell>
          <cell r="C484" t="str">
            <v>Keùo daây nhoâm boïc 120mm2</v>
          </cell>
          <cell r="D484" t="str">
            <v>km</v>
          </cell>
          <cell r="F484">
            <v>319671</v>
          </cell>
          <cell r="G484">
            <v>471089.60000000003</v>
          </cell>
        </row>
        <row r="485">
          <cell r="A485" t="str">
            <v>KDAC35</v>
          </cell>
          <cell r="B485" t="str">
            <v>06.6103</v>
          </cell>
          <cell r="C485" t="str">
            <v>Keùo daây nhoâm loõi theùp AC-35/6,2</v>
          </cell>
          <cell r="D485" t="str">
            <v>km</v>
          </cell>
          <cell r="F485">
            <v>226789</v>
          </cell>
          <cell r="G485">
            <v>198262</v>
          </cell>
        </row>
        <row r="486">
          <cell r="A486" t="str">
            <v>KDAC50</v>
          </cell>
          <cell r="B486" t="str">
            <v>06.6104</v>
          </cell>
          <cell r="C486" t="str">
            <v>Keùo daây nhoâm loõi theùp AC-50/8</v>
          </cell>
          <cell r="D486" t="str">
            <v>km</v>
          </cell>
          <cell r="G486">
            <v>261153</v>
          </cell>
        </row>
        <row r="487">
          <cell r="A487" t="str">
            <v>KDAC70</v>
          </cell>
          <cell r="B487" t="str">
            <v>06.6105</v>
          </cell>
          <cell r="C487" t="str">
            <v>Keùo daây nhoâm loõi theùp AC-70/11</v>
          </cell>
          <cell r="D487" t="str">
            <v>km</v>
          </cell>
          <cell r="G487">
            <v>348908</v>
          </cell>
        </row>
        <row r="488">
          <cell r="A488" t="str">
            <v>KDAC95</v>
          </cell>
          <cell r="B488" t="str">
            <v>06.6106</v>
          </cell>
          <cell r="C488" t="str">
            <v>Keùo daây nhoâm loõi theùp AC-95</v>
          </cell>
          <cell r="D488" t="str">
            <v>km</v>
          </cell>
          <cell r="F488">
            <v>227189</v>
          </cell>
          <cell r="G488">
            <v>475178</v>
          </cell>
        </row>
        <row r="489">
          <cell r="A489" t="str">
            <v>KDAC120</v>
          </cell>
          <cell r="B489" t="str">
            <v>06.6107</v>
          </cell>
          <cell r="C489" t="str">
            <v>Keùo daây nhoâm loõi theùp AC-120</v>
          </cell>
          <cell r="D489" t="str">
            <v>km</v>
          </cell>
          <cell r="F489">
            <v>319671</v>
          </cell>
          <cell r="G489">
            <v>588862</v>
          </cell>
        </row>
        <row r="490">
          <cell r="A490" t="str">
            <v>KDAC185</v>
          </cell>
          <cell r="B490" t="str">
            <v>06.6109</v>
          </cell>
          <cell r="C490" t="str">
            <v>Keùo daây nhoâm loõi theùp AC-185</v>
          </cell>
          <cell r="D490" t="str">
            <v>km</v>
          </cell>
          <cell r="F490">
            <v>319671</v>
          </cell>
          <cell r="G490">
            <v>840899</v>
          </cell>
        </row>
        <row r="491">
          <cell r="A491" t="str">
            <v>KDAC240</v>
          </cell>
          <cell r="B491" t="str">
            <v>06.6110</v>
          </cell>
          <cell r="C491" t="str">
            <v>Keùo daây nhoâm loõi theùp AC-240</v>
          </cell>
          <cell r="D491" t="str">
            <v>km</v>
          </cell>
          <cell r="F491">
            <v>319671</v>
          </cell>
          <cell r="G491">
            <v>924792</v>
          </cell>
        </row>
        <row r="492">
          <cell r="A492" t="str">
            <v>TDAC50</v>
          </cell>
          <cell r="B492" t="str">
            <v>08.08.12</v>
          </cell>
          <cell r="C492" t="str">
            <v>Thaùo + thu hoài daây nhoâm loõi theùp AC-50/8</v>
          </cell>
          <cell r="D492" t="str">
            <v>km</v>
          </cell>
          <cell r="G492">
            <v>239832</v>
          </cell>
        </row>
        <row r="493">
          <cell r="A493" t="str">
            <v>KDM22</v>
          </cell>
          <cell r="B493" t="str">
            <v>06.6142</v>
          </cell>
          <cell r="C493" t="str">
            <v>Keùo daây ñoàng traàn 22mm2</v>
          </cell>
          <cell r="D493" t="str">
            <v>km</v>
          </cell>
          <cell r="F493">
            <v>226789</v>
          </cell>
          <cell r="G493">
            <v>235151</v>
          </cell>
        </row>
        <row r="494">
          <cell r="A494" t="str">
            <v>KDM25</v>
          </cell>
          <cell r="B494" t="str">
            <v>06.6142</v>
          </cell>
          <cell r="C494" t="str">
            <v>Keùo daây ñoàng traàn 25mm2</v>
          </cell>
          <cell r="D494" t="str">
            <v>km</v>
          </cell>
          <cell r="F494">
            <v>226789</v>
          </cell>
          <cell r="G494">
            <v>235151</v>
          </cell>
        </row>
        <row r="495">
          <cell r="A495" t="str">
            <v>KDM35</v>
          </cell>
          <cell r="B495" t="str">
            <v>06.6143</v>
          </cell>
          <cell r="C495" t="str">
            <v>Keùo daây ñoàng traàn 35mm2</v>
          </cell>
          <cell r="D495" t="str">
            <v>km</v>
          </cell>
          <cell r="F495">
            <v>226789</v>
          </cell>
          <cell r="G495">
            <v>257740</v>
          </cell>
        </row>
        <row r="496">
          <cell r="A496" t="str">
            <v>KDM48</v>
          </cell>
          <cell r="B496" t="str">
            <v>06.6144</v>
          </cell>
          <cell r="C496" t="str">
            <v>Keùo daây ñoàng traàn 48mm2</v>
          </cell>
          <cell r="D496" t="str">
            <v>km</v>
          </cell>
          <cell r="F496">
            <v>227189</v>
          </cell>
          <cell r="G496">
            <v>336720</v>
          </cell>
        </row>
        <row r="497">
          <cell r="A497" t="str">
            <v>KDM50</v>
          </cell>
          <cell r="B497" t="str">
            <v>06.6144</v>
          </cell>
          <cell r="C497" t="str">
            <v>Keùo daây ñoàng traàn 50mm2</v>
          </cell>
          <cell r="D497" t="str">
            <v>km</v>
          </cell>
          <cell r="F497">
            <v>227189</v>
          </cell>
          <cell r="G497">
            <v>336720</v>
          </cell>
        </row>
        <row r="498">
          <cell r="A498" t="str">
            <v>KDM70</v>
          </cell>
          <cell r="B498" t="str">
            <v>06.6145</v>
          </cell>
          <cell r="C498" t="str">
            <v>Keùo daây ñoàng traàn 70mm2</v>
          </cell>
          <cell r="D498" t="str">
            <v>km</v>
          </cell>
          <cell r="F498">
            <v>227189</v>
          </cell>
          <cell r="G498">
            <v>453564</v>
          </cell>
        </row>
        <row r="499">
          <cell r="A499" t="str">
            <v>KDM95</v>
          </cell>
          <cell r="B499" t="str">
            <v>06.6146</v>
          </cell>
          <cell r="C499" t="str">
            <v>Keùo daây ñoàng traàn 95mm2</v>
          </cell>
          <cell r="D499" t="str">
            <v>km</v>
          </cell>
          <cell r="F499">
            <v>227189</v>
          </cell>
          <cell r="G499">
            <v>618186</v>
          </cell>
        </row>
        <row r="500">
          <cell r="A500" t="str">
            <v>KDM95B</v>
          </cell>
          <cell r="B500" t="str">
            <v>06.6146</v>
          </cell>
          <cell r="C500" t="str">
            <v>Keùo daây ñoàng boïc 95mm2</v>
          </cell>
          <cell r="D500" t="str">
            <v>km</v>
          </cell>
          <cell r="F500">
            <v>227189</v>
          </cell>
          <cell r="G500">
            <v>618186</v>
          </cell>
        </row>
        <row r="501">
          <cell r="A501" t="str">
            <v>KCN1kg</v>
          </cell>
          <cell r="B501" t="str">
            <v>07.3101</v>
          </cell>
          <cell r="C501" t="str">
            <v>Laép caùp ngaàm loaïi &lt;=1kg</v>
          </cell>
          <cell r="D501" t="str">
            <v>meùt</v>
          </cell>
          <cell r="F501">
            <v>3785</v>
          </cell>
          <cell r="G501">
            <v>2633</v>
          </cell>
        </row>
        <row r="502">
          <cell r="A502" t="str">
            <v>KCN2kg</v>
          </cell>
          <cell r="B502" t="str">
            <v>07.3102</v>
          </cell>
          <cell r="C502" t="str">
            <v>Laép caùp ngaàm loaïi &lt;=2kg</v>
          </cell>
          <cell r="D502" t="str">
            <v>meùt</v>
          </cell>
          <cell r="F502">
            <v>3785</v>
          </cell>
          <cell r="G502">
            <v>3055</v>
          </cell>
        </row>
        <row r="503">
          <cell r="A503" t="str">
            <v>KCN3kg</v>
          </cell>
          <cell r="B503" t="str">
            <v>07.3103</v>
          </cell>
          <cell r="C503" t="str">
            <v>Laép caùp ngaàm loaïi &lt;=3kg</v>
          </cell>
          <cell r="D503" t="str">
            <v>meùt</v>
          </cell>
          <cell r="F503">
            <v>3785</v>
          </cell>
          <cell r="G503">
            <v>4063</v>
          </cell>
        </row>
        <row r="504">
          <cell r="A504" t="str">
            <v>KCN4kg</v>
          </cell>
          <cell r="B504" t="str">
            <v>07.3104</v>
          </cell>
          <cell r="C504" t="str">
            <v>Laép caùp ngaàm loaïi &lt;=4.5kg</v>
          </cell>
          <cell r="D504" t="str">
            <v>meùt</v>
          </cell>
          <cell r="F504">
            <v>4551</v>
          </cell>
          <cell r="G504">
            <v>5282</v>
          </cell>
        </row>
        <row r="505">
          <cell r="A505" t="str">
            <v>KCN6kg</v>
          </cell>
          <cell r="B505" t="str">
            <v>07.3105</v>
          </cell>
          <cell r="C505" t="str">
            <v>Laép caùp ngaàm loaïi &lt;=6kg</v>
          </cell>
          <cell r="D505" t="str">
            <v>meùt</v>
          </cell>
          <cell r="F505">
            <v>4551</v>
          </cell>
          <cell r="G505">
            <v>6712</v>
          </cell>
        </row>
        <row r="506">
          <cell r="A506" t="str">
            <v>KCN7kg</v>
          </cell>
          <cell r="B506" t="str">
            <v>07.3106</v>
          </cell>
          <cell r="C506" t="str">
            <v>Laép caùp ngaàm loaïi &lt;=7.5kg</v>
          </cell>
          <cell r="D506" t="str">
            <v>meùt</v>
          </cell>
          <cell r="F506">
            <v>5317</v>
          </cell>
          <cell r="G506">
            <v>8532</v>
          </cell>
        </row>
        <row r="507">
          <cell r="A507" t="str">
            <v>LSD</v>
          </cell>
          <cell r="B507" t="str">
            <v>06.1105</v>
          </cell>
          <cell r="C507" t="str">
            <v>Laép söù ñöùng 24KV</v>
          </cell>
          <cell r="D507" t="str">
            <v>boä</v>
          </cell>
          <cell r="G507">
            <v>3499</v>
          </cell>
        </row>
        <row r="508">
          <cell r="A508" t="str">
            <v>lsd35</v>
          </cell>
          <cell r="B508" t="str">
            <v>06.1106</v>
          </cell>
          <cell r="C508" t="str">
            <v>Laép söù ñöùng 35KV</v>
          </cell>
          <cell r="D508" t="str">
            <v>boä</v>
          </cell>
          <cell r="G508">
            <v>4459</v>
          </cell>
        </row>
        <row r="509">
          <cell r="A509" t="str">
            <v>LCHSD</v>
          </cell>
          <cell r="B509" t="str">
            <v>06.1410</v>
          </cell>
          <cell r="C509" t="str">
            <v>Laép chuoãi söù ñôõ 2 baùt/chuoãi</v>
          </cell>
          <cell r="D509" t="str">
            <v>chuoãi</v>
          </cell>
          <cell r="G509">
            <v>2925</v>
          </cell>
        </row>
        <row r="510">
          <cell r="A510" t="str">
            <v>LCHSN</v>
          </cell>
          <cell r="B510" t="str">
            <v>06.1511</v>
          </cell>
          <cell r="C510" t="str">
            <v>Laép chuoãi söù neùo 2 baùt/chuoãi</v>
          </cell>
          <cell r="D510" t="str">
            <v>chuoãi</v>
          </cell>
          <cell r="G510">
            <v>3088</v>
          </cell>
        </row>
        <row r="511">
          <cell r="A511" t="str">
            <v>LCHSN3</v>
          </cell>
          <cell r="B511" t="str">
            <v>06.1521</v>
          </cell>
          <cell r="C511" t="str">
            <v>Laép chuoãi söù neùo 3 baùt/chuoãi</v>
          </cell>
          <cell r="D511" t="str">
            <v>chuoãi</v>
          </cell>
          <cell r="G511">
            <v>7313</v>
          </cell>
        </row>
        <row r="512">
          <cell r="A512" t="str">
            <v>LSOC</v>
          </cell>
          <cell r="B512" t="str">
            <v>06.1211</v>
          </cell>
          <cell r="C512" t="str">
            <v>Laép rack söù + söù oáng chæ</v>
          </cell>
          <cell r="D512" t="str">
            <v>boä</v>
          </cell>
          <cell r="G512">
            <v>883</v>
          </cell>
        </row>
        <row r="513">
          <cell r="A513" t="str">
            <v>LR2</v>
          </cell>
          <cell r="B513" t="str">
            <v>06.1213</v>
          </cell>
          <cell r="C513" t="str">
            <v>Laép rack 2 söù + söù oáng chæ</v>
          </cell>
          <cell r="D513" t="str">
            <v>boä</v>
          </cell>
          <cell r="G513">
            <v>2884</v>
          </cell>
        </row>
        <row r="514">
          <cell r="A514" t="str">
            <v>LR3</v>
          </cell>
          <cell r="B514" t="str">
            <v>06.1214</v>
          </cell>
          <cell r="C514" t="str">
            <v>Laép rack 3 söù + söù oáng chæ</v>
          </cell>
          <cell r="D514" t="str">
            <v>boä</v>
          </cell>
          <cell r="G514">
            <v>4017</v>
          </cell>
        </row>
        <row r="515">
          <cell r="A515" t="str">
            <v>LR4</v>
          </cell>
          <cell r="B515" t="str">
            <v>06.1215</v>
          </cell>
          <cell r="C515" t="str">
            <v>Laép rack 4 söù + söù oáng chæ</v>
          </cell>
          <cell r="D515" t="str">
            <v>boä</v>
          </cell>
          <cell r="G515">
            <v>5665</v>
          </cell>
        </row>
        <row r="516">
          <cell r="A516" t="str">
            <v>LBNH</v>
          </cell>
          <cell r="B516" t="str">
            <v>06.2070</v>
          </cell>
          <cell r="C516" t="str">
            <v>Sôn bieån soá- baûng nguy hieåm</v>
          </cell>
          <cell r="D516" t="str">
            <v>caùi</v>
          </cell>
          <cell r="G516">
            <v>3250</v>
          </cell>
        </row>
        <row r="517">
          <cell r="A517" t="str">
            <v>LFCO</v>
          </cell>
          <cell r="B517" t="str">
            <v>06.3001</v>
          </cell>
          <cell r="C517" t="str">
            <v>Laép FCO 24KV</v>
          </cell>
          <cell r="D517" t="str">
            <v>caùi</v>
          </cell>
          <cell r="G517">
            <v>9961</v>
          </cell>
        </row>
        <row r="518">
          <cell r="A518" t="str">
            <v>LLBFCO</v>
          </cell>
          <cell r="B518" t="str">
            <v>06.3001</v>
          </cell>
          <cell r="C518" t="str">
            <v>Laép LBFCO 24KV</v>
          </cell>
          <cell r="D518" t="str">
            <v>caùi</v>
          </cell>
          <cell r="G518">
            <v>9961</v>
          </cell>
        </row>
        <row r="519">
          <cell r="A519" t="str">
            <v>LGFCO</v>
          </cell>
          <cell r="B519" t="str">
            <v>06.2110</v>
          </cell>
          <cell r="C519" t="str">
            <v>Laép giaù ñôõ FCO</v>
          </cell>
          <cell r="D519" t="str">
            <v>boä</v>
          </cell>
          <cell r="G519">
            <v>5688</v>
          </cell>
        </row>
        <row r="520">
          <cell r="A520" t="str">
            <v>KDQG1</v>
          </cell>
          <cell r="B520" t="str">
            <v>06.5071</v>
          </cell>
          <cell r="C520" t="str">
            <v>Keùo daây qua vò trí beû goùc daây &lt;=50mm2</v>
          </cell>
          <cell r="D520" t="str">
            <v>vò trí</v>
          </cell>
          <cell r="G520">
            <v>30967</v>
          </cell>
        </row>
        <row r="521">
          <cell r="A521" t="str">
            <v>KDQG2</v>
          </cell>
          <cell r="B521" t="str">
            <v>06.5072</v>
          </cell>
          <cell r="C521" t="str">
            <v>Keùo daây qua vò trí beû goùc daây &lt;=95mm2</v>
          </cell>
          <cell r="D521" t="str">
            <v>vò trí</v>
          </cell>
          <cell r="G521">
            <v>61933</v>
          </cell>
        </row>
        <row r="522">
          <cell r="A522" t="str">
            <v>KDQS</v>
          </cell>
          <cell r="B522" t="str">
            <v>06.5082</v>
          </cell>
          <cell r="C522" t="str">
            <v>Keùo daây qua soâng ( S&lt;=300)</v>
          </cell>
          <cell r="D522" t="str">
            <v>vò trí</v>
          </cell>
          <cell r="G522">
            <v>261513</v>
          </cell>
        </row>
        <row r="523">
          <cell r="A523" t="str">
            <v>KDQMR</v>
          </cell>
          <cell r="B523" t="str">
            <v>06.5082</v>
          </cell>
          <cell r="C523" t="str">
            <v>Keùo daây qua möông raïch</v>
          </cell>
          <cell r="D523" t="str">
            <v>vò trí</v>
          </cell>
          <cell r="G523">
            <v>261513</v>
          </cell>
        </row>
        <row r="524">
          <cell r="A524" t="str">
            <v>PT</v>
          </cell>
          <cell r="B524" t="str">
            <v>01.1112</v>
          </cell>
          <cell r="C524" t="str">
            <v>Phaùt tuyeán</v>
          </cell>
          <cell r="D524" t="str">
            <v>m2</v>
          </cell>
          <cell r="G524">
            <v>230</v>
          </cell>
        </row>
        <row r="525">
          <cell r="A525" t="str">
            <v>KDQD</v>
          </cell>
          <cell r="B525" t="str">
            <v>06.5051</v>
          </cell>
          <cell r="C525" t="str">
            <v>Keùo daây vöôït ñöôøng ( daây &lt;=50mm2)</v>
          </cell>
          <cell r="D525" t="str">
            <v>vò trí</v>
          </cell>
          <cell r="G525">
            <v>125725</v>
          </cell>
        </row>
        <row r="526">
          <cell r="A526" t="str">
            <v>KDQD1</v>
          </cell>
          <cell r="B526" t="str">
            <v>06.5052</v>
          </cell>
          <cell r="C526" t="str">
            <v>Keùo daây vöôït ñöôøng (daây &lt;=95mm2)</v>
          </cell>
          <cell r="D526" t="str">
            <v>vò trí</v>
          </cell>
          <cell r="G526">
            <v>159014</v>
          </cell>
        </row>
        <row r="527">
          <cell r="A527" t="str">
            <v>chenda</v>
          </cell>
          <cell r="B527" t="str">
            <v>03.2204</v>
          </cell>
          <cell r="C527" t="str">
            <v>Cheøn ñaù daêm chaân coät</v>
          </cell>
          <cell r="D527" t="str">
            <v>m3</v>
          </cell>
          <cell r="G527">
            <v>10890</v>
          </cell>
        </row>
        <row r="532">
          <cell r="A532" t="str">
            <v>Baûng keâ ñôn gía traïm bieán aùp ( 66/1999/QÑ-BCN)</v>
          </cell>
        </row>
        <row r="534">
          <cell r="A534" t="str">
            <v>Maõ</v>
          </cell>
          <cell r="B534" t="str">
            <v>MHÑG</v>
          </cell>
          <cell r="C534" t="str">
            <v>Coâng vieäc</v>
          </cell>
          <cell r="D534" t="str">
            <v>Ñôn vò</v>
          </cell>
          <cell r="E534" t="str">
            <v>Ñôn giaù</v>
          </cell>
        </row>
        <row r="535">
          <cell r="A535">
            <v>1</v>
          </cell>
          <cell r="B535">
            <v>2</v>
          </cell>
          <cell r="C535">
            <v>3</v>
          </cell>
          <cell r="D535">
            <v>4</v>
          </cell>
          <cell r="E535" t="str">
            <v>TB</v>
          </cell>
          <cell r="F535" t="str">
            <v>VL</v>
          </cell>
          <cell r="G535" t="str">
            <v>NC</v>
          </cell>
          <cell r="H535" t="str">
            <v>M</v>
          </cell>
        </row>
        <row r="536">
          <cell r="A536" t="str">
            <v>TR25</v>
          </cell>
          <cell r="B536" t="str">
            <v>01.1161</v>
          </cell>
          <cell r="C536" t="str">
            <v>Maùy bieán aùp 8,6(12,7)/0,22- 0,44kV  25kVA</v>
          </cell>
          <cell r="D536" t="str">
            <v>maùy</v>
          </cell>
          <cell r="E536">
            <v>8006667</v>
          </cell>
          <cell r="F536">
            <v>768274</v>
          </cell>
          <cell r="G536">
            <v>38564</v>
          </cell>
          <cell r="H536">
            <v>91845</v>
          </cell>
        </row>
        <row r="537">
          <cell r="A537" t="str">
            <v>TR15</v>
          </cell>
          <cell r="B537" t="str">
            <v>01.1161</v>
          </cell>
          <cell r="C537" t="str">
            <v>Maùy bieán aùp 8,6(12,7)/0,22- 0,44kV  15kVA</v>
          </cell>
          <cell r="D537" t="str">
            <v>maùy</v>
          </cell>
          <cell r="E537">
            <v>6302857</v>
          </cell>
          <cell r="F537">
            <v>768274</v>
          </cell>
          <cell r="G537">
            <v>38564</v>
          </cell>
          <cell r="H537">
            <v>91845</v>
          </cell>
        </row>
        <row r="538">
          <cell r="A538" t="str">
            <v>TR152</v>
          </cell>
          <cell r="B538" t="str">
            <v>01.1161</v>
          </cell>
          <cell r="C538" t="str">
            <v>Maùy bieán aùp 11.5(12.7)/0,22kV  15kVA</v>
          </cell>
          <cell r="D538" t="str">
            <v>maùy</v>
          </cell>
          <cell r="E538">
            <v>6302857</v>
          </cell>
          <cell r="F538">
            <v>768274</v>
          </cell>
          <cell r="G538">
            <v>38564</v>
          </cell>
          <cell r="H538">
            <v>91845</v>
          </cell>
        </row>
        <row r="539">
          <cell r="A539" t="str">
            <v>TR252</v>
          </cell>
          <cell r="B539" t="str">
            <v>01.1161</v>
          </cell>
          <cell r="C539" t="str">
            <v>Maùy bieán aùp 12,7/0,22-0,44kV  25kVA</v>
          </cell>
          <cell r="D539" t="str">
            <v>maùy</v>
          </cell>
          <cell r="E539">
            <v>8006667</v>
          </cell>
          <cell r="F539">
            <v>768274</v>
          </cell>
          <cell r="G539">
            <v>38564</v>
          </cell>
          <cell r="H539">
            <v>91845</v>
          </cell>
        </row>
        <row r="540">
          <cell r="A540" t="str">
            <v>TR37</v>
          </cell>
          <cell r="B540" t="str">
            <v>01.1162</v>
          </cell>
          <cell r="C540" t="str">
            <v>Maùy bieán aùp 8,6(12,7)/0,22-0,44kV- 37,5kVA</v>
          </cell>
          <cell r="D540" t="str">
            <v>maùy</v>
          </cell>
          <cell r="E540">
            <v>10028571</v>
          </cell>
          <cell r="F540">
            <v>770434</v>
          </cell>
          <cell r="G540">
            <v>44484</v>
          </cell>
          <cell r="H540">
            <v>91845</v>
          </cell>
        </row>
        <row r="541">
          <cell r="A541" t="str">
            <v>TR50</v>
          </cell>
          <cell r="B541" t="str">
            <v>01.1162</v>
          </cell>
          <cell r="C541" t="str">
            <v>Maùy bieán aùp 8,6(12,7)/0,22-0,44kV- 50kVA</v>
          </cell>
          <cell r="D541" t="str">
            <v>maùy</v>
          </cell>
          <cell r="E541">
            <v>11888571</v>
          </cell>
          <cell r="F541">
            <v>770434</v>
          </cell>
          <cell r="G541">
            <v>44484</v>
          </cell>
          <cell r="H541">
            <v>91845</v>
          </cell>
        </row>
        <row r="542">
          <cell r="A542" t="str">
            <v>TR75</v>
          </cell>
          <cell r="B542" t="str">
            <v>01.1163</v>
          </cell>
          <cell r="C542" t="str">
            <v>Maùy bieán aùp 8,6(12,7)/0,22-0,44kV- 75kVA</v>
          </cell>
          <cell r="D542" t="str">
            <v>maùy</v>
          </cell>
          <cell r="E542">
            <v>16447000</v>
          </cell>
          <cell r="F542">
            <v>771055</v>
          </cell>
          <cell r="G542">
            <v>59199</v>
          </cell>
          <cell r="H542">
            <v>91845</v>
          </cell>
        </row>
        <row r="543">
          <cell r="A543" t="str">
            <v>TR100</v>
          </cell>
          <cell r="B543" t="str">
            <v>01.1153</v>
          </cell>
          <cell r="C543" t="str">
            <v>Maùy bieán aùp 15(22)/0,2kV- 100kVA</v>
          </cell>
          <cell r="D543" t="str">
            <v>maùy</v>
          </cell>
          <cell r="E543">
            <v>25237000</v>
          </cell>
          <cell r="F543">
            <v>772443</v>
          </cell>
          <cell r="G543">
            <v>65119</v>
          </cell>
          <cell r="H543">
            <v>107252</v>
          </cell>
        </row>
        <row r="544">
          <cell r="A544" t="str">
            <v>TR560</v>
          </cell>
          <cell r="B544" t="str">
            <v>01.1156</v>
          </cell>
          <cell r="C544" t="str">
            <v>Maùy bieán aùp 15(22)/0,2kV- 560kVA</v>
          </cell>
          <cell r="D544" t="str">
            <v>maùy</v>
          </cell>
          <cell r="E544">
            <v>66384000</v>
          </cell>
          <cell r="F544">
            <v>772443</v>
          </cell>
          <cell r="G544">
            <v>106558</v>
          </cell>
          <cell r="H544">
            <v>127832</v>
          </cell>
        </row>
        <row r="545">
          <cell r="A545" t="str">
            <v>FCO100</v>
          </cell>
          <cell r="B545" t="str">
            <v>02.3155</v>
          </cell>
          <cell r="C545" t="str">
            <v>FCO 24kV - 100A+daây chì</v>
          </cell>
          <cell r="D545" t="str">
            <v>caùi</v>
          </cell>
          <cell r="E545">
            <v>850000</v>
          </cell>
          <cell r="F545">
            <v>8593</v>
          </cell>
          <cell r="G545">
            <v>12275</v>
          </cell>
        </row>
        <row r="546">
          <cell r="A546" t="str">
            <v>FCO200</v>
          </cell>
          <cell r="B546" t="str">
            <v>02.3155</v>
          </cell>
          <cell r="C546" t="str">
            <v>FCO-24KV-200A + daây chì</v>
          </cell>
          <cell r="D546" t="str">
            <v>caùi</v>
          </cell>
          <cell r="E546">
            <v>1000000</v>
          </cell>
          <cell r="G546">
            <v>12275</v>
          </cell>
        </row>
        <row r="547">
          <cell r="A547" t="str">
            <v>LBFCO</v>
          </cell>
          <cell r="B547" t="str">
            <v>02.3155</v>
          </cell>
          <cell r="C547" t="str">
            <v>LBFCO-24KV-200A + daây chì</v>
          </cell>
          <cell r="D547" t="str">
            <v>caùi</v>
          </cell>
          <cell r="E547">
            <v>2050000</v>
          </cell>
          <cell r="G547">
            <v>12275</v>
          </cell>
        </row>
        <row r="548">
          <cell r="A548" t="str">
            <v>LBFCO1</v>
          </cell>
          <cell r="B548" t="str">
            <v>02.3155</v>
          </cell>
          <cell r="C548" t="str">
            <v>LBFCO-24KV-100A + daây chì</v>
          </cell>
          <cell r="D548" t="str">
            <v>caùi</v>
          </cell>
          <cell r="E548">
            <v>1200000</v>
          </cell>
          <cell r="G548">
            <v>12275</v>
          </cell>
        </row>
        <row r="549">
          <cell r="A549" t="str">
            <v>LA18</v>
          </cell>
          <cell r="B549" t="str">
            <v>02.5114</v>
          </cell>
          <cell r="C549" t="str">
            <v>Choáng seùt van LA 18kV   10kA</v>
          </cell>
          <cell r="D549" t="str">
            <v>caùi</v>
          </cell>
          <cell r="E549">
            <v>750000</v>
          </cell>
          <cell r="F549">
            <v>8594</v>
          </cell>
          <cell r="G549">
            <v>12787</v>
          </cell>
        </row>
        <row r="550">
          <cell r="A550" t="str">
            <v>LA12</v>
          </cell>
          <cell r="B550" t="str">
            <v>02.5114</v>
          </cell>
          <cell r="C550" t="str">
            <v>Choáng seùt van LA 12,7kV 10kA</v>
          </cell>
          <cell r="D550" t="str">
            <v>caùi</v>
          </cell>
          <cell r="E550">
            <v>650000</v>
          </cell>
          <cell r="F550">
            <v>8594</v>
          </cell>
          <cell r="G550">
            <v>12787</v>
          </cell>
        </row>
        <row r="551">
          <cell r="A551" t="str">
            <v>GDFCOt</v>
          </cell>
          <cell r="B551" t="str">
            <v>06.2110</v>
          </cell>
          <cell r="C551" t="str">
            <v>Gía ñôõ FCO vaø LA traïm 1 pha</v>
          </cell>
          <cell r="D551" t="str">
            <v>boä</v>
          </cell>
          <cell r="F551">
            <v>42000</v>
          </cell>
          <cell r="G551">
            <v>5404</v>
          </cell>
        </row>
        <row r="552">
          <cell r="A552" t="str">
            <v>TI2425</v>
          </cell>
          <cell r="B552" t="str">
            <v>02.1125</v>
          </cell>
          <cell r="C552" t="str">
            <v>Bieán doøng 24kV  25/5A</v>
          </cell>
          <cell r="D552" t="str">
            <v>caùi</v>
          </cell>
          <cell r="E552">
            <v>3959000</v>
          </cell>
          <cell r="F552">
            <v>9657</v>
          </cell>
          <cell r="G552">
            <v>36825</v>
          </cell>
          <cell r="H552">
            <v>66502</v>
          </cell>
        </row>
        <row r="553">
          <cell r="A553" t="str">
            <v>TI100</v>
          </cell>
          <cell r="B553" t="str">
            <v>05.5101</v>
          </cell>
          <cell r="C553" t="str">
            <v>Bieán doøng 600V-100/5A</v>
          </cell>
          <cell r="D553" t="str">
            <v>caùi</v>
          </cell>
          <cell r="E553">
            <v>75200</v>
          </cell>
          <cell r="F553">
            <v>235</v>
          </cell>
          <cell r="G553">
            <v>8457</v>
          </cell>
        </row>
        <row r="554">
          <cell r="A554" t="str">
            <v>TI15</v>
          </cell>
          <cell r="B554" t="str">
            <v>02.1125</v>
          </cell>
          <cell r="C554" t="str">
            <v>Bieán doøng 24kV  25/5A</v>
          </cell>
          <cell r="D554" t="str">
            <v>caùi</v>
          </cell>
          <cell r="E554">
            <v>3959000</v>
          </cell>
          <cell r="F554">
            <v>9657</v>
          </cell>
          <cell r="G554">
            <v>36825</v>
          </cell>
          <cell r="H554">
            <v>66502</v>
          </cell>
        </row>
        <row r="555">
          <cell r="A555" t="str">
            <v>TI137</v>
          </cell>
          <cell r="B555" t="str">
            <v>05.5101</v>
          </cell>
          <cell r="C555" t="str">
            <v>Bieán doøng 600V-100/5A</v>
          </cell>
          <cell r="D555" t="str">
            <v>caùi</v>
          </cell>
          <cell r="E555">
            <v>75200</v>
          </cell>
          <cell r="F555">
            <v>235</v>
          </cell>
          <cell r="G555">
            <v>8457</v>
          </cell>
        </row>
        <row r="556">
          <cell r="A556" t="str">
            <v>TI50</v>
          </cell>
          <cell r="B556" t="str">
            <v>05.5101.1</v>
          </cell>
          <cell r="C556" t="str">
            <v xml:space="preserve">Bieán doøng haï theá CT50/5A-600V </v>
          </cell>
          <cell r="D556" t="str">
            <v>caùi</v>
          </cell>
          <cell r="E556">
            <v>75200</v>
          </cell>
          <cell r="F556">
            <v>235</v>
          </cell>
          <cell r="G556">
            <v>8457</v>
          </cell>
        </row>
        <row r="557">
          <cell r="A557" t="str">
            <v>TI75</v>
          </cell>
          <cell r="B557" t="str">
            <v>05.5101</v>
          </cell>
          <cell r="C557" t="str">
            <v xml:space="preserve">Bieán doøng haï theá CT75/5A-600V </v>
          </cell>
          <cell r="D557" t="str">
            <v>caùi</v>
          </cell>
          <cell r="E557">
            <v>75200</v>
          </cell>
          <cell r="F557">
            <v>235</v>
          </cell>
          <cell r="G557">
            <v>8457</v>
          </cell>
        </row>
        <row r="558">
          <cell r="A558" t="str">
            <v>TI125</v>
          </cell>
          <cell r="B558" t="str">
            <v>05.5101</v>
          </cell>
          <cell r="C558" t="str">
            <v xml:space="preserve">Bieán doøng haï theá CT125/5A-600V </v>
          </cell>
          <cell r="D558" t="str">
            <v>caùi</v>
          </cell>
          <cell r="E558">
            <v>75200</v>
          </cell>
          <cell r="F558">
            <v>235</v>
          </cell>
          <cell r="G558">
            <v>8457</v>
          </cell>
        </row>
        <row r="559">
          <cell r="A559" t="str">
            <v>TI250</v>
          </cell>
          <cell r="B559" t="str">
            <v>05.5101</v>
          </cell>
          <cell r="C559" t="str">
            <v>Bieán doøng 600V-250/5A</v>
          </cell>
          <cell r="D559" t="str">
            <v>caùi</v>
          </cell>
          <cell r="E559">
            <v>75200</v>
          </cell>
          <cell r="F559">
            <v>235</v>
          </cell>
          <cell r="G559">
            <v>8457</v>
          </cell>
        </row>
        <row r="560">
          <cell r="A560" t="str">
            <v>TU</v>
          </cell>
          <cell r="B560" t="str">
            <v>02.1115</v>
          </cell>
          <cell r="C560" t="str">
            <v>Bieán ñieän aùp 8400/120V</v>
          </cell>
          <cell r="D560" t="str">
            <v>caùi</v>
          </cell>
          <cell r="E560">
            <v>2500000</v>
          </cell>
          <cell r="F560">
            <v>9657</v>
          </cell>
          <cell r="G560">
            <v>36825</v>
          </cell>
          <cell r="H560">
            <v>66502</v>
          </cell>
        </row>
        <row r="561">
          <cell r="A561" t="str">
            <v>TUBU</v>
          </cell>
          <cell r="B561" t="str">
            <v>05.1101</v>
          </cell>
          <cell r="C561" t="str">
            <v>Tuû tuï buø haï theá</v>
          </cell>
          <cell r="D561" t="str">
            <v>tuû</v>
          </cell>
          <cell r="G561">
            <v>42285</v>
          </cell>
          <cell r="H561">
            <v>30633</v>
          </cell>
        </row>
        <row r="562">
          <cell r="A562" t="str">
            <v>TUDK1</v>
          </cell>
          <cell r="B562" t="str">
            <v>05.1101</v>
          </cell>
          <cell r="C562" t="str">
            <v>Thuøng ñieän keá+aptomat traïm 1 pha</v>
          </cell>
          <cell r="D562" t="str">
            <v>caùi</v>
          </cell>
          <cell r="F562">
            <v>410000</v>
          </cell>
          <cell r="G562">
            <v>42285</v>
          </cell>
          <cell r="H562">
            <v>30633</v>
          </cell>
        </row>
        <row r="563">
          <cell r="A563" t="str">
            <v>TUDK1+V+A</v>
          </cell>
          <cell r="B563" t="str">
            <v>05.1101</v>
          </cell>
          <cell r="C563" t="str">
            <v>Thuøng ñieän keá+aptomat+V+A+TI+caùp tín hieâu (traïm 1 pha)</v>
          </cell>
          <cell r="D563" t="str">
            <v>caùi</v>
          </cell>
          <cell r="G563">
            <v>42285</v>
          </cell>
          <cell r="H563">
            <v>30633</v>
          </cell>
        </row>
        <row r="564">
          <cell r="A564" t="str">
            <v>TUAP1</v>
          </cell>
          <cell r="B564" t="str">
            <v>05.1101</v>
          </cell>
          <cell r="C564" t="str">
            <v>Tuû aùptomat traïm 1 pha</v>
          </cell>
          <cell r="D564" t="str">
            <v>caùi</v>
          </cell>
          <cell r="F564">
            <v>180000</v>
          </cell>
          <cell r="G564">
            <v>42285</v>
          </cell>
          <cell r="H564">
            <v>30633</v>
          </cell>
        </row>
        <row r="565">
          <cell r="A565" t="str">
            <v>TUDK3</v>
          </cell>
          <cell r="B565" t="str">
            <v>05.1102</v>
          </cell>
          <cell r="C565" t="str">
            <v>Tuû ñieän keá traïm 3 pha</v>
          </cell>
          <cell r="D565" t="str">
            <v>caùi</v>
          </cell>
          <cell r="F565">
            <v>410000</v>
          </cell>
          <cell r="G565">
            <v>48712</v>
          </cell>
          <cell r="H565">
            <v>30633</v>
          </cell>
        </row>
        <row r="566">
          <cell r="A566" t="str">
            <v>TUDK3+V+A</v>
          </cell>
          <cell r="B566" t="str">
            <v>05.1102</v>
          </cell>
          <cell r="C566" t="str">
            <v>Thuøng ñieän keá+aptomat+V+A+TI+caùp tín hieâu (traïm 3 pha)</v>
          </cell>
          <cell r="D566" t="str">
            <v>caùi</v>
          </cell>
          <cell r="G566">
            <v>48712</v>
          </cell>
          <cell r="H566">
            <v>30633</v>
          </cell>
        </row>
        <row r="567">
          <cell r="A567" t="str">
            <v>TUAP3</v>
          </cell>
          <cell r="B567" t="str">
            <v>05.1102</v>
          </cell>
          <cell r="C567" t="str">
            <v>Tuû aùptomat traïm 3 pha</v>
          </cell>
          <cell r="D567" t="str">
            <v>caùi</v>
          </cell>
          <cell r="F567">
            <v>410000</v>
          </cell>
          <cell r="G567">
            <v>48712</v>
          </cell>
          <cell r="H567">
            <v>30633</v>
          </cell>
        </row>
        <row r="568">
          <cell r="A568" t="str">
            <v>ATM75A</v>
          </cell>
          <cell r="C568" t="str">
            <v>Aptomat 2 cöïc 600V -75A</v>
          </cell>
          <cell r="D568" t="str">
            <v>caùi</v>
          </cell>
          <cell r="E568">
            <v>450000</v>
          </cell>
        </row>
        <row r="569">
          <cell r="A569" t="str">
            <v>ATM200A</v>
          </cell>
          <cell r="C569" t="str">
            <v>Aptomat 2 cöïc 600V -200A</v>
          </cell>
          <cell r="D569" t="str">
            <v>caùi</v>
          </cell>
          <cell r="E569">
            <v>650000</v>
          </cell>
        </row>
        <row r="570">
          <cell r="A570" t="str">
            <v>ATM50</v>
          </cell>
          <cell r="C570" t="str">
            <v>Aptomat 3 cöïc 600V -50A</v>
          </cell>
          <cell r="D570" t="str">
            <v>caùi</v>
          </cell>
          <cell r="E570">
            <v>944000</v>
          </cell>
        </row>
        <row r="571">
          <cell r="A571" t="str">
            <v>ATM75</v>
          </cell>
          <cell r="C571" t="str">
            <v>Aptomat 3 cöïc 600V-75A</v>
          </cell>
          <cell r="D571" t="str">
            <v>caùi</v>
          </cell>
          <cell r="E571">
            <v>944000</v>
          </cell>
        </row>
        <row r="572">
          <cell r="A572" t="str">
            <v>ATM125-3P</v>
          </cell>
          <cell r="C572" t="str">
            <v>Aptomat 3 cöïc 600V -125A</v>
          </cell>
          <cell r="D572" t="str">
            <v>caùi</v>
          </cell>
          <cell r="E572">
            <v>1252000</v>
          </cell>
        </row>
        <row r="573">
          <cell r="A573" t="str">
            <v>ATM160</v>
          </cell>
          <cell r="C573" t="str">
            <v>Aptomat 3 cöïc 600V -160A</v>
          </cell>
          <cell r="D573" t="str">
            <v>caùi</v>
          </cell>
          <cell r="E573">
            <v>1477000</v>
          </cell>
        </row>
        <row r="574">
          <cell r="A574" t="str">
            <v>ATM200</v>
          </cell>
          <cell r="C574" t="str">
            <v>Aptomat 3 cöïc 600V -200A</v>
          </cell>
          <cell r="D574" t="str">
            <v>caùi</v>
          </cell>
          <cell r="E574">
            <v>2139000</v>
          </cell>
        </row>
        <row r="575">
          <cell r="A575" t="str">
            <v>ATM250</v>
          </cell>
          <cell r="C575" t="str">
            <v>Aptomat 3 cöïc 600V -250A</v>
          </cell>
          <cell r="D575" t="str">
            <v>caùi</v>
          </cell>
          <cell r="E575">
            <v>2284000</v>
          </cell>
        </row>
        <row r="576">
          <cell r="A576" t="str">
            <v>ATM300</v>
          </cell>
          <cell r="C576" t="str">
            <v>Aptomat 3 cöïc 600V -300A</v>
          </cell>
          <cell r="D576" t="str">
            <v>caùi</v>
          </cell>
          <cell r="E576">
            <v>4505000</v>
          </cell>
        </row>
        <row r="577">
          <cell r="A577" t="str">
            <v>ATM1200M</v>
          </cell>
          <cell r="C577" t="str">
            <v>Aptomat 3 cöïc 600V-1200A MERLIN</v>
          </cell>
          <cell r="D577" t="str">
            <v>caùi</v>
          </cell>
          <cell r="E577">
            <v>33400000</v>
          </cell>
        </row>
        <row r="578">
          <cell r="A578" t="str">
            <v>ATM1200C</v>
          </cell>
          <cell r="C578" t="str">
            <v>Aptomat 3 cöïc 600V-1200A CLIPSAL</v>
          </cell>
          <cell r="D578" t="str">
            <v>caùi</v>
          </cell>
          <cell r="E578">
            <v>35900000</v>
          </cell>
        </row>
        <row r="579">
          <cell r="A579" t="str">
            <v>AP250</v>
          </cell>
          <cell r="C579" t="str">
            <v>AÙp toâ maùt CBXE 200NC -250A-600V (TERASAKY-Nhaät)</v>
          </cell>
          <cell r="D579" t="str">
            <v>caùi</v>
          </cell>
          <cell r="E579">
            <v>2580000</v>
          </cell>
        </row>
        <row r="580">
          <cell r="A580" t="str">
            <v>AP150</v>
          </cell>
          <cell r="C580" t="str">
            <v>AÙp toâ maùt CBXE 200NC -150A-600V (TERASAKY-Nhaät)</v>
          </cell>
          <cell r="D580" t="str">
            <v>caùi</v>
          </cell>
          <cell r="E580">
            <v>1650000</v>
          </cell>
        </row>
        <row r="581">
          <cell r="A581" t="str">
            <v>DC10K</v>
          </cell>
          <cell r="C581" t="str">
            <v>Daây chì AB Chance -10K</v>
          </cell>
          <cell r="D581" t="str">
            <v>caùi</v>
          </cell>
          <cell r="E581">
            <v>28500</v>
          </cell>
        </row>
        <row r="582">
          <cell r="A582" t="str">
            <v>DC8K</v>
          </cell>
          <cell r="C582" t="str">
            <v>Daây chì AB Chance -8K</v>
          </cell>
          <cell r="D582" t="str">
            <v>caùi</v>
          </cell>
          <cell r="E582">
            <v>25000</v>
          </cell>
        </row>
        <row r="583">
          <cell r="A583" t="str">
            <v>DK1p50A</v>
          </cell>
          <cell r="B583" t="str">
            <v>05.5104</v>
          </cell>
          <cell r="C583" t="str">
            <v>Ñieän keá 1 pha 2 daây 220V-50/5A</v>
          </cell>
          <cell r="D583" t="str">
            <v>caùi</v>
          </cell>
          <cell r="E583">
            <v>150000</v>
          </cell>
          <cell r="G583">
            <v>3721</v>
          </cell>
        </row>
        <row r="584">
          <cell r="A584" t="str">
            <v>DK1p80A</v>
          </cell>
          <cell r="B584" t="str">
            <v>05.5104</v>
          </cell>
          <cell r="C584" t="str">
            <v>Ñieän keá 1 pha 2 daây 220V-80/5A</v>
          </cell>
          <cell r="D584" t="str">
            <v>caùi</v>
          </cell>
          <cell r="E584">
            <v>150000</v>
          </cell>
          <cell r="G584">
            <v>3721</v>
          </cell>
        </row>
        <row r="585">
          <cell r="A585" t="str">
            <v>DK1p100A</v>
          </cell>
          <cell r="B585" t="str">
            <v>05.5104</v>
          </cell>
          <cell r="C585" t="str">
            <v>Ñieän keá 1 pha 2 daây 220V-100/5A</v>
          </cell>
          <cell r="D585" t="str">
            <v>caùi</v>
          </cell>
          <cell r="E585">
            <v>150000</v>
          </cell>
          <cell r="G585">
            <v>3721</v>
          </cell>
        </row>
        <row r="586">
          <cell r="A586" t="str">
            <v>DK1p125A</v>
          </cell>
          <cell r="B586" t="str">
            <v>05.5104</v>
          </cell>
          <cell r="C586" t="str">
            <v>Ñieän keá 1 pha 2 daây 220V-125/5A</v>
          </cell>
          <cell r="D586" t="str">
            <v>caùi</v>
          </cell>
          <cell r="E586">
            <v>150000</v>
          </cell>
          <cell r="G586">
            <v>3721</v>
          </cell>
        </row>
        <row r="587">
          <cell r="A587" t="str">
            <v>DK1p5A</v>
          </cell>
          <cell r="B587" t="str">
            <v>05.5104</v>
          </cell>
          <cell r="C587" t="str">
            <v>Ñieän keá 1 pha 2 daây 220V-5A</v>
          </cell>
          <cell r="D587" t="str">
            <v>caùi</v>
          </cell>
          <cell r="E587" t="str">
            <v>Taøi saûn Ñieän Löïc</v>
          </cell>
          <cell r="G587">
            <v>3721</v>
          </cell>
        </row>
        <row r="588">
          <cell r="A588" t="str">
            <v>DK1p5Anew</v>
          </cell>
          <cell r="B588" t="str">
            <v>05.5104</v>
          </cell>
          <cell r="C588" t="str">
            <v>Ñieän keá 1 pha 2 daây 220V-5A</v>
          </cell>
          <cell r="D588" t="str">
            <v>caùi</v>
          </cell>
          <cell r="E588">
            <v>250000</v>
          </cell>
          <cell r="G588">
            <v>3721</v>
          </cell>
        </row>
        <row r="589">
          <cell r="A589" t="str">
            <v>DK3p5A</v>
          </cell>
          <cell r="B589" t="str">
            <v>05.5104</v>
          </cell>
          <cell r="C589" t="str">
            <v>Ñieän keá 3 pha 4 daây 220/380V-5A</v>
          </cell>
          <cell r="D589" t="str">
            <v>caùi</v>
          </cell>
          <cell r="E589" t="str">
            <v>Taøi saûn Ñieän Löïc</v>
          </cell>
          <cell r="G589">
            <v>3721</v>
          </cell>
        </row>
        <row r="590">
          <cell r="A590" t="str">
            <v>DK3p50A</v>
          </cell>
          <cell r="B590" t="str">
            <v>05.5104</v>
          </cell>
          <cell r="C590" t="str">
            <v>Ñieän keá 3 pha 4 daây 220/380V-50/5A</v>
          </cell>
          <cell r="D590" t="str">
            <v>caùi</v>
          </cell>
          <cell r="E590">
            <v>450000</v>
          </cell>
          <cell r="G590">
            <v>3721</v>
          </cell>
        </row>
        <row r="591">
          <cell r="A591" t="str">
            <v>DK3p5Anew</v>
          </cell>
          <cell r="B591" t="str">
            <v>05.5104</v>
          </cell>
          <cell r="C591" t="str">
            <v>Ñieän keá 3 pha 4 daây 220/380V-5A</v>
          </cell>
          <cell r="D591" t="str">
            <v>caùi</v>
          </cell>
          <cell r="E591">
            <v>450000</v>
          </cell>
          <cell r="G591">
            <v>3721</v>
          </cell>
        </row>
        <row r="592">
          <cell r="A592" t="str">
            <v>DK1p</v>
          </cell>
          <cell r="B592" t="str">
            <v>05.5104</v>
          </cell>
          <cell r="C592" t="str">
            <v>Ñieän keá 1 pha 2 daây 220V-(töø 10-40)A</v>
          </cell>
          <cell r="D592" t="str">
            <v>caùi</v>
          </cell>
          <cell r="E592">
            <v>250000</v>
          </cell>
          <cell r="G592">
            <v>3721</v>
          </cell>
        </row>
        <row r="593">
          <cell r="A593" t="str">
            <v>BANG</v>
          </cell>
          <cell r="B593" t="str">
            <v>06.2070</v>
          </cell>
          <cell r="C593" t="str">
            <v>Baûng teân traïm 200 x 300</v>
          </cell>
          <cell r="D593" t="str">
            <v>caùi</v>
          </cell>
          <cell r="F593">
            <v>30000</v>
          </cell>
          <cell r="G593">
            <v>3088</v>
          </cell>
        </row>
        <row r="594">
          <cell r="A594" t="str">
            <v>BANGTR</v>
          </cell>
          <cell r="C594" t="str">
            <v>Baûng teân traïm</v>
          </cell>
          <cell r="D594" t="str">
            <v>caùi</v>
          </cell>
          <cell r="F594">
            <v>50000</v>
          </cell>
          <cell r="G594">
            <v>3250</v>
          </cell>
        </row>
        <row r="595">
          <cell r="A595" t="str">
            <v>SXTg</v>
          </cell>
          <cell r="B595" t="str">
            <v>04.2301</v>
          </cell>
          <cell r="C595" t="str">
            <v>Söù xuyeân töôøng 24kV</v>
          </cell>
          <cell r="D595" t="str">
            <v>caùi</v>
          </cell>
          <cell r="F595">
            <v>150000</v>
          </cell>
          <cell r="G595">
            <v>9726</v>
          </cell>
        </row>
        <row r="596">
          <cell r="A596" t="str">
            <v>GSXTg</v>
          </cell>
          <cell r="B596" t="str">
            <v>04.8102</v>
          </cell>
          <cell r="C596" t="str">
            <v>Gía laép söù xuyeân töôøng</v>
          </cell>
          <cell r="D596" t="str">
            <v>boä</v>
          </cell>
          <cell r="F596">
            <v>145890</v>
          </cell>
          <cell r="G596">
            <v>2340</v>
          </cell>
        </row>
        <row r="597">
          <cell r="A597" t="str">
            <v>SDTC</v>
          </cell>
          <cell r="B597" t="str">
            <v>04.2201</v>
          </cell>
          <cell r="C597" t="str">
            <v>Söù ñôõ thanh caùi 24kV</v>
          </cell>
          <cell r="D597" t="str">
            <v>boä</v>
          </cell>
          <cell r="F597">
            <v>58000</v>
          </cell>
          <cell r="G597">
            <v>3529</v>
          </cell>
        </row>
        <row r="598">
          <cell r="A598" t="str">
            <v>TC450</v>
          </cell>
          <cell r="B598" t="str">
            <v>04.5102</v>
          </cell>
          <cell r="C598" t="str">
            <v>Thanh caùi ñoàng 4x50</v>
          </cell>
          <cell r="D598" t="str">
            <v>m</v>
          </cell>
          <cell r="F598">
            <v>78000</v>
          </cell>
          <cell r="G598">
            <v>1504</v>
          </cell>
          <cell r="H598">
            <v>196</v>
          </cell>
        </row>
        <row r="599">
          <cell r="A599" t="str">
            <v>GDTB</v>
          </cell>
          <cell r="B599" t="str">
            <v>04.8102</v>
          </cell>
          <cell r="C599" t="str">
            <v>Giaù saét L75x75x8 ñôõ FCO vaø söù</v>
          </cell>
          <cell r="D599" t="str">
            <v>kg</v>
          </cell>
          <cell r="F599">
            <v>9726</v>
          </cell>
          <cell r="G599">
            <v>156</v>
          </cell>
        </row>
        <row r="600">
          <cell r="A600" t="str">
            <v>GTMBA</v>
          </cell>
          <cell r="B600" t="str">
            <v>04.8102</v>
          </cell>
          <cell r="C600" t="str">
            <v>Gía chuøm treo maùy bieán aùp</v>
          </cell>
          <cell r="D600" t="str">
            <v>boä</v>
          </cell>
          <cell r="F600">
            <v>360000</v>
          </cell>
          <cell r="G600">
            <v>23400</v>
          </cell>
        </row>
        <row r="601">
          <cell r="A601" t="str">
            <v>COS22</v>
          </cell>
          <cell r="B601" t="str">
            <v>03.4001</v>
          </cell>
          <cell r="C601" t="str">
            <v>Ñaàu cosse Cu 22mm2</v>
          </cell>
          <cell r="D601" t="str">
            <v>caùi</v>
          </cell>
          <cell r="F601">
            <v>5000</v>
          </cell>
          <cell r="G601">
            <v>338</v>
          </cell>
          <cell r="H601">
            <v>1302</v>
          </cell>
        </row>
        <row r="602">
          <cell r="A602" t="str">
            <v>COS25</v>
          </cell>
          <cell r="B602" t="str">
            <v>03.4001</v>
          </cell>
          <cell r="C602" t="str">
            <v>Ñaàu cosse 25mm2</v>
          </cell>
          <cell r="D602" t="str">
            <v>caùi</v>
          </cell>
          <cell r="F602">
            <v>5000</v>
          </cell>
          <cell r="G602">
            <v>338</v>
          </cell>
          <cell r="H602">
            <v>1302</v>
          </cell>
        </row>
        <row r="603">
          <cell r="A603" t="str">
            <v>COS38</v>
          </cell>
          <cell r="B603" t="str">
            <v>03.4002</v>
          </cell>
          <cell r="C603" t="str">
            <v>Ñaàu cosse 38mm2</v>
          </cell>
          <cell r="D603" t="str">
            <v>caùi</v>
          </cell>
          <cell r="F603">
            <v>5000</v>
          </cell>
          <cell r="G603">
            <v>592</v>
          </cell>
          <cell r="H603">
            <v>1302</v>
          </cell>
        </row>
        <row r="604">
          <cell r="A604" t="str">
            <v>COSe50</v>
          </cell>
          <cell r="B604" t="str">
            <v>03.4002</v>
          </cell>
          <cell r="C604" t="str">
            <v>Ñaàu cosse 50mm2</v>
          </cell>
          <cell r="D604" t="str">
            <v>caùi</v>
          </cell>
          <cell r="F604">
            <v>8500</v>
          </cell>
          <cell r="G604">
            <v>592</v>
          </cell>
          <cell r="H604">
            <v>1302</v>
          </cell>
        </row>
        <row r="605">
          <cell r="A605" t="str">
            <v>COSe70</v>
          </cell>
          <cell r="B605" t="str">
            <v>03.4003</v>
          </cell>
          <cell r="C605" t="str">
            <v>Ñaàu cosse 70mm2</v>
          </cell>
          <cell r="D605" t="str">
            <v>caùi</v>
          </cell>
          <cell r="F605">
            <v>8500</v>
          </cell>
          <cell r="G605">
            <v>930</v>
          </cell>
          <cell r="H605">
            <v>1562</v>
          </cell>
        </row>
        <row r="606">
          <cell r="A606" t="str">
            <v>COSe95</v>
          </cell>
          <cell r="B606" t="str">
            <v>03.4004</v>
          </cell>
          <cell r="C606" t="str">
            <v>Ñaàu cosse 95mm2</v>
          </cell>
          <cell r="D606" t="str">
            <v>caùi</v>
          </cell>
          <cell r="F606">
            <v>12000</v>
          </cell>
          <cell r="G606">
            <v>1184</v>
          </cell>
          <cell r="H606">
            <v>1562</v>
          </cell>
        </row>
        <row r="607">
          <cell r="A607" t="str">
            <v>COS50</v>
          </cell>
          <cell r="B607" t="str">
            <v>03.4002</v>
          </cell>
          <cell r="C607" t="str">
            <v>Ñaàu cosse Cu 50mm2</v>
          </cell>
          <cell r="D607" t="str">
            <v>caùi</v>
          </cell>
          <cell r="F607">
            <v>8500</v>
          </cell>
          <cell r="G607">
            <v>592</v>
          </cell>
          <cell r="H607">
            <v>1302</v>
          </cell>
        </row>
        <row r="608">
          <cell r="A608" t="str">
            <v>COS70</v>
          </cell>
          <cell r="B608" t="str">
            <v>03.4003</v>
          </cell>
          <cell r="C608" t="str">
            <v>Ñaàu cosse Cu 70mm2</v>
          </cell>
          <cell r="D608" t="str">
            <v>caùi</v>
          </cell>
          <cell r="F608">
            <v>8500</v>
          </cell>
          <cell r="G608">
            <v>930</v>
          </cell>
          <cell r="H608">
            <v>1562</v>
          </cell>
        </row>
        <row r="609">
          <cell r="A609" t="str">
            <v>COS95</v>
          </cell>
          <cell r="B609" t="str">
            <v>03.4004</v>
          </cell>
          <cell r="C609" t="str">
            <v>Ñaàu cosse Cu 95mm2</v>
          </cell>
          <cell r="D609" t="str">
            <v>caùi</v>
          </cell>
          <cell r="F609">
            <v>12000</v>
          </cell>
          <cell r="G609">
            <v>1184</v>
          </cell>
          <cell r="H609">
            <v>1562</v>
          </cell>
        </row>
        <row r="610">
          <cell r="A610" t="str">
            <v>COS120</v>
          </cell>
          <cell r="B610" t="str">
            <v>03.4006</v>
          </cell>
          <cell r="C610" t="str">
            <v>Ñaàu cosse Cu 150mm2</v>
          </cell>
          <cell r="D610" t="str">
            <v>caùi</v>
          </cell>
          <cell r="F610">
            <v>15000</v>
          </cell>
          <cell r="G610">
            <v>1861</v>
          </cell>
          <cell r="H610">
            <v>2083</v>
          </cell>
        </row>
        <row r="611">
          <cell r="A611" t="str">
            <v>COS150</v>
          </cell>
          <cell r="B611" t="str">
            <v>03.4006</v>
          </cell>
          <cell r="C611" t="str">
            <v>Ñaàu cosse Cu 150mm2</v>
          </cell>
          <cell r="D611" t="str">
            <v>caùi</v>
          </cell>
          <cell r="F611">
            <v>18000</v>
          </cell>
          <cell r="G611">
            <v>1861</v>
          </cell>
          <cell r="H611">
            <v>2083</v>
          </cell>
        </row>
        <row r="612">
          <cell r="A612" t="str">
            <v>COS240</v>
          </cell>
          <cell r="B612" t="str">
            <v>03.4008</v>
          </cell>
          <cell r="C612" t="str">
            <v>Ñaàu cosse Cu 240mm2</v>
          </cell>
          <cell r="D612" t="str">
            <v>caùi</v>
          </cell>
          <cell r="G612">
            <v>2791</v>
          </cell>
          <cell r="H612">
            <v>2604</v>
          </cell>
        </row>
        <row r="613">
          <cell r="A613" t="str">
            <v>D24K22</v>
          </cell>
          <cell r="B613" t="str">
            <v>04.4201</v>
          </cell>
          <cell r="C613" t="str">
            <v>Caùp ñoàng boïc 24kV XLPE/PVC-22mm2</v>
          </cell>
          <cell r="D613" t="str">
            <v>m</v>
          </cell>
          <cell r="F613">
            <v>38400</v>
          </cell>
          <cell r="G613">
            <v>921</v>
          </cell>
        </row>
        <row r="614">
          <cell r="A614" t="str">
            <v>D70Cu</v>
          </cell>
          <cell r="B614" t="str">
            <v>04.4201</v>
          </cell>
          <cell r="C614" t="str">
            <v>Caùp ñoàng boïc 600V CV-70mm2</v>
          </cell>
          <cell r="D614" t="str">
            <v>m</v>
          </cell>
          <cell r="F614">
            <v>26200</v>
          </cell>
          <cell r="G614">
            <v>921</v>
          </cell>
        </row>
        <row r="615">
          <cell r="A615" t="str">
            <v>D150Cu</v>
          </cell>
          <cell r="B615" t="str">
            <v>04.4202</v>
          </cell>
          <cell r="C615" t="str">
            <v>Caùp ñoàng boïc 600V CV-150mm2</v>
          </cell>
          <cell r="D615" t="str">
            <v>m</v>
          </cell>
          <cell r="F615">
            <v>55700</v>
          </cell>
          <cell r="G615">
            <v>2455</v>
          </cell>
        </row>
        <row r="616">
          <cell r="A616" t="str">
            <v>D240Cu</v>
          </cell>
          <cell r="B616" t="str">
            <v>04.4203</v>
          </cell>
          <cell r="C616" t="str">
            <v>Caùp ñoàng boïc 600V CV-240mm2</v>
          </cell>
          <cell r="D616" t="str">
            <v>m</v>
          </cell>
          <cell r="F616">
            <v>90800</v>
          </cell>
          <cell r="G616">
            <v>3069</v>
          </cell>
        </row>
        <row r="617">
          <cell r="A617" t="str">
            <v>CTHA</v>
          </cell>
          <cell r="B617" t="str">
            <v>04.4201,1</v>
          </cell>
          <cell r="C617" t="str">
            <v>Caùp tín hieäu doøng haï theá 600V  CV11mm2</v>
          </cell>
          <cell r="D617" t="str">
            <v>m</v>
          </cell>
          <cell r="F617">
            <v>5600</v>
          </cell>
          <cell r="G617">
            <v>921</v>
          </cell>
        </row>
        <row r="618">
          <cell r="A618" t="str">
            <v>CTHV</v>
          </cell>
          <cell r="B618" t="str">
            <v>04.4201,2</v>
          </cell>
          <cell r="C618" t="str">
            <v>Caùp tín hieäu aùp haï theá 600V  CV3,5mm2</v>
          </cell>
          <cell r="D618" t="str">
            <v>m</v>
          </cell>
          <cell r="F618">
            <v>2390</v>
          </cell>
          <cell r="G618">
            <v>731</v>
          </cell>
        </row>
        <row r="619">
          <cell r="A619" t="str">
            <v>DDKE</v>
          </cell>
          <cell r="B619" t="str">
            <v>04.4201</v>
          </cell>
          <cell r="C619" t="str">
            <v>Caùp ñieän keá</v>
          </cell>
          <cell r="D619" t="str">
            <v>m</v>
          </cell>
          <cell r="F619">
            <v>25000</v>
          </cell>
          <cell r="G619">
            <v>921</v>
          </cell>
        </row>
        <row r="620">
          <cell r="A620" t="str">
            <v>D7x1.5Cu</v>
          </cell>
          <cell r="B620" t="str">
            <v>040.411</v>
          </cell>
          <cell r="C620" t="str">
            <v>Caùp 7 ruoät maøu 7xM1,5mm2</v>
          </cell>
          <cell r="D620" t="str">
            <v>m</v>
          </cell>
          <cell r="F620">
            <v>13200</v>
          </cell>
          <cell r="G620">
            <v>731</v>
          </cell>
        </row>
        <row r="621">
          <cell r="A621" t="str">
            <v>D16/10</v>
          </cell>
          <cell r="B621" t="str">
            <v>040.401</v>
          </cell>
          <cell r="C621" t="str">
            <v>Daây ñieän ñoâi 16/10</v>
          </cell>
          <cell r="D621" t="str">
            <v>m</v>
          </cell>
          <cell r="F621">
            <v>860</v>
          </cell>
          <cell r="G621">
            <v>365</v>
          </cell>
        </row>
        <row r="622">
          <cell r="A622" t="str">
            <v>D30/10</v>
          </cell>
          <cell r="B622" t="str">
            <v>040.401</v>
          </cell>
          <cell r="C622" t="str">
            <v>Daây ñieän ñoâi 30/10</v>
          </cell>
          <cell r="D622" t="str">
            <v>m</v>
          </cell>
          <cell r="F622">
            <v>2700</v>
          </cell>
          <cell r="G622">
            <v>365</v>
          </cell>
        </row>
        <row r="623">
          <cell r="A623" t="str">
            <v>CDAO15</v>
          </cell>
          <cell r="B623" t="str">
            <v>02.8401</v>
          </cell>
          <cell r="C623" t="str">
            <v>Caàu dao 15A - 600V</v>
          </cell>
          <cell r="D623" t="str">
            <v>caùi</v>
          </cell>
          <cell r="F623">
            <v>25000</v>
          </cell>
          <cell r="G623">
            <v>11029</v>
          </cell>
        </row>
        <row r="624">
          <cell r="A624" t="str">
            <v>CDAO30</v>
          </cell>
          <cell r="B624" t="str">
            <v>02.8401</v>
          </cell>
          <cell r="C624" t="str">
            <v>Caàu dao 30A - 600V</v>
          </cell>
          <cell r="D624" t="str">
            <v>caùi</v>
          </cell>
          <cell r="G624">
            <v>12467</v>
          </cell>
        </row>
        <row r="625">
          <cell r="A625" t="str">
            <v>CDAO60</v>
          </cell>
          <cell r="B625" t="str">
            <v>02.8401</v>
          </cell>
          <cell r="C625" t="str">
            <v>Caàu dao 60A - 600V</v>
          </cell>
          <cell r="D625" t="str">
            <v>caùi</v>
          </cell>
          <cell r="G625">
            <v>15344</v>
          </cell>
        </row>
        <row r="626">
          <cell r="A626" t="str">
            <v>CDAO100</v>
          </cell>
          <cell r="B626" t="str">
            <v>02.8401</v>
          </cell>
          <cell r="C626" t="str">
            <v>Caàu dao 100A - 600V</v>
          </cell>
          <cell r="D626" t="str">
            <v>caùi</v>
          </cell>
          <cell r="G626">
            <v>19180</v>
          </cell>
        </row>
        <row r="627">
          <cell r="A627" t="str">
            <v>CDAO150</v>
          </cell>
          <cell r="B627" t="str">
            <v>02.8401</v>
          </cell>
          <cell r="C627" t="str">
            <v>Caàu dao 150A - 600V</v>
          </cell>
          <cell r="D627" t="str">
            <v>caùi</v>
          </cell>
          <cell r="G627">
            <v>23975</v>
          </cell>
        </row>
        <row r="628">
          <cell r="A628" t="str">
            <v>CDAO200</v>
          </cell>
          <cell r="B628" t="str">
            <v>02.8401</v>
          </cell>
          <cell r="C628" t="str">
            <v>Caàu dao 200A - 600V</v>
          </cell>
          <cell r="D628" t="str">
            <v>caùi</v>
          </cell>
          <cell r="G628">
            <v>28770</v>
          </cell>
        </row>
        <row r="629">
          <cell r="A629" t="str">
            <v>CDAO250</v>
          </cell>
          <cell r="B629" t="str">
            <v>02.8401</v>
          </cell>
          <cell r="C629" t="str">
            <v>Caàu dao 250A - 600V</v>
          </cell>
          <cell r="D629" t="str">
            <v>caùi</v>
          </cell>
          <cell r="G629">
            <v>33565</v>
          </cell>
        </row>
        <row r="630">
          <cell r="A630" t="str">
            <v>CDAO300</v>
          </cell>
          <cell r="B630" t="str">
            <v>02.8401</v>
          </cell>
          <cell r="C630" t="str">
            <v>Caàu dao 300A - 600V</v>
          </cell>
          <cell r="D630" t="str">
            <v>caùi</v>
          </cell>
          <cell r="G630">
            <v>38360</v>
          </cell>
        </row>
        <row r="631">
          <cell r="A631" t="str">
            <v>DENHQ</v>
          </cell>
          <cell r="B631" t="str">
            <v>E2.003</v>
          </cell>
          <cell r="C631" t="str">
            <v>Boä ñeøn huyønh quang ñôn 1,2m-40W</v>
          </cell>
          <cell r="D631" t="str">
            <v>boä</v>
          </cell>
          <cell r="F631">
            <v>110000</v>
          </cell>
          <cell r="G631">
            <v>8065</v>
          </cell>
        </row>
        <row r="632">
          <cell r="A632" t="str">
            <v>DTD38</v>
          </cell>
          <cell r="B632" t="str">
            <v>04.7002</v>
          </cell>
          <cell r="C632" t="str">
            <v>Caùp ñoàng traàn 38mm2 tieáp ñòa</v>
          </cell>
          <cell r="D632" t="str">
            <v>m</v>
          </cell>
          <cell r="F632">
            <v>12506.56</v>
          </cell>
          <cell r="G632">
            <v>439</v>
          </cell>
          <cell r="H632">
            <v>1001</v>
          </cell>
        </row>
        <row r="633">
          <cell r="A633" t="str">
            <v>DTD25</v>
          </cell>
          <cell r="B633" t="str">
            <v>04.7002</v>
          </cell>
          <cell r="C633" t="str">
            <v>Caùp ñoàng traàn 25mm2 tieáp ñòa</v>
          </cell>
          <cell r="D633" t="str">
            <v>m</v>
          </cell>
          <cell r="F633">
            <v>8377.6</v>
          </cell>
          <cell r="G633">
            <v>439</v>
          </cell>
          <cell r="H633">
            <v>1001</v>
          </cell>
        </row>
        <row r="634">
          <cell r="A634" t="str">
            <v>CKTD24</v>
          </cell>
          <cell r="B634" t="str">
            <v>04.7001</v>
          </cell>
          <cell r="C634" t="str">
            <v>Coïc tieáp ñaát 16x2400 + keïp</v>
          </cell>
          <cell r="D634" t="str">
            <v>coïc</v>
          </cell>
          <cell r="F634">
            <v>30400</v>
          </cell>
          <cell r="G634">
            <v>5217</v>
          </cell>
        </row>
        <row r="635">
          <cell r="A635" t="str">
            <v>PVC114</v>
          </cell>
          <cell r="B635" t="str">
            <v>04.8103</v>
          </cell>
          <cell r="C635" t="str">
            <v xml:space="preserve">OÁng PVC 114 </v>
          </cell>
          <cell r="D635" t="str">
            <v>m</v>
          </cell>
          <cell r="F635">
            <v>22000</v>
          </cell>
          <cell r="G635">
            <v>2302</v>
          </cell>
        </row>
        <row r="636">
          <cell r="A636" t="str">
            <v>PVC90</v>
          </cell>
          <cell r="B636" t="str">
            <v>04.8103</v>
          </cell>
          <cell r="C636" t="str">
            <v xml:space="preserve">OÁng PVC 90 </v>
          </cell>
          <cell r="D636" t="str">
            <v>m</v>
          </cell>
          <cell r="F636">
            <v>16500</v>
          </cell>
          <cell r="G636">
            <v>2302</v>
          </cell>
        </row>
        <row r="637">
          <cell r="A637" t="str">
            <v>PVC21</v>
          </cell>
          <cell r="B637" t="str">
            <v>04.8103</v>
          </cell>
          <cell r="C637" t="str">
            <v xml:space="preserve">OÁng PVC 21 </v>
          </cell>
          <cell r="D637" t="str">
            <v>m</v>
          </cell>
          <cell r="F637">
            <v>2200</v>
          </cell>
          <cell r="G637">
            <v>2302</v>
          </cell>
        </row>
        <row r="638">
          <cell r="A638" t="str">
            <v>CUT21</v>
          </cell>
          <cell r="C638" t="str">
            <v>Cut PVC 21</v>
          </cell>
          <cell r="D638" t="str">
            <v>caùi</v>
          </cell>
          <cell r="F638">
            <v>1000</v>
          </cell>
        </row>
        <row r="639">
          <cell r="A639" t="str">
            <v>CUT90</v>
          </cell>
          <cell r="C639" t="str">
            <v>Cut PVC 90</v>
          </cell>
          <cell r="D639" t="str">
            <v>caùi</v>
          </cell>
          <cell r="F639">
            <v>10000</v>
          </cell>
        </row>
        <row r="640">
          <cell r="A640" t="str">
            <v>CUT114</v>
          </cell>
          <cell r="C640" t="str">
            <v>Cut PVC 114</v>
          </cell>
          <cell r="D640" t="str">
            <v>caùi</v>
          </cell>
          <cell r="F640">
            <v>31400</v>
          </cell>
        </row>
        <row r="641">
          <cell r="A641" t="str">
            <v>CD30x3</v>
          </cell>
          <cell r="B641" t="str">
            <v>06.2110</v>
          </cell>
          <cell r="C641" t="str">
            <v>Coâllier 30x3</v>
          </cell>
          <cell r="D641" t="str">
            <v>caùi</v>
          </cell>
          <cell r="F641">
            <v>5000</v>
          </cell>
          <cell r="G641">
            <v>5404</v>
          </cell>
        </row>
        <row r="642">
          <cell r="A642" t="str">
            <v>CD25x2</v>
          </cell>
          <cell r="B642" t="str">
            <v>06.2110</v>
          </cell>
          <cell r="C642" t="str">
            <v>Coâllier 25x2</v>
          </cell>
          <cell r="D642" t="str">
            <v>caùi</v>
          </cell>
          <cell r="F642">
            <v>4000</v>
          </cell>
          <cell r="G642">
            <v>5404</v>
          </cell>
        </row>
        <row r="643">
          <cell r="A643" t="str">
            <v>BANGG</v>
          </cell>
          <cell r="C643" t="str">
            <v>Baûng gaén aptomat vaø ñieän keá daøy 15mm</v>
          </cell>
          <cell r="D643" t="str">
            <v>caùi</v>
          </cell>
          <cell r="F643">
            <v>15000</v>
          </cell>
        </row>
        <row r="644">
          <cell r="A644" t="str">
            <v>BANGKEO</v>
          </cell>
          <cell r="C644" t="str">
            <v>Baêng keo caùch ñieän</v>
          </cell>
          <cell r="D644" t="str">
            <v>cuoän</v>
          </cell>
          <cell r="F644">
            <v>5000</v>
          </cell>
        </row>
        <row r="645">
          <cell r="A645" t="str">
            <v>OXC</v>
          </cell>
          <cell r="C645" t="str">
            <v>Oác xieát caùp 1/0</v>
          </cell>
          <cell r="D645" t="str">
            <v>caùi</v>
          </cell>
          <cell r="F645">
            <v>12000</v>
          </cell>
        </row>
        <row r="646">
          <cell r="A646" t="str">
            <v>KHOA</v>
          </cell>
          <cell r="C646" t="str">
            <v>OÅ khoùa</v>
          </cell>
          <cell r="D646" t="str">
            <v>caùi</v>
          </cell>
          <cell r="F646">
            <v>30000</v>
          </cell>
        </row>
        <row r="647">
          <cell r="A647" t="str">
            <v>ONG13</v>
          </cell>
          <cell r="B647" t="str">
            <v>F1.013</v>
          </cell>
          <cell r="C647" t="str">
            <v>OÁng nhöïa traéng ÑK 13 + phuï kieän</v>
          </cell>
          <cell r="D647" t="str">
            <v>m</v>
          </cell>
          <cell r="F647">
            <v>1400</v>
          </cell>
          <cell r="G647">
            <v>310</v>
          </cell>
        </row>
        <row r="649">
          <cell r="A649" t="str">
            <v>LCbh9</v>
          </cell>
          <cell r="B649" t="str">
            <v>NB.1110</v>
          </cell>
          <cell r="C649" t="str">
            <v>Gia coâng vaø laép döïng coät baùo hieäu cao 9m</v>
          </cell>
          <cell r="D649" t="str">
            <v>Taán</v>
          </cell>
          <cell r="G649">
            <v>521806</v>
          </cell>
          <cell r="H649">
            <v>725029</v>
          </cell>
        </row>
        <row r="650">
          <cell r="A650" t="str">
            <v>LBbh</v>
          </cell>
          <cell r="B650" t="str">
            <v>NB.1710</v>
          </cell>
          <cell r="C650" t="str">
            <v>Gia coâng vaø laép döïng baûng baùo hieäu</v>
          </cell>
          <cell r="D650" t="str">
            <v>Taán</v>
          </cell>
          <cell r="G650">
            <v>565009</v>
          </cell>
          <cell r="H650">
            <v>792152</v>
          </cell>
        </row>
        <row r="651">
          <cell r="A651" t="str">
            <v>SonCBH</v>
          </cell>
          <cell r="C651" t="str">
            <v>Sôn coät baùo hieäu</v>
          </cell>
          <cell r="D651" t="str">
            <v>m2</v>
          </cell>
          <cell r="F651">
            <v>6502</v>
          </cell>
          <cell r="G651">
            <v>1354</v>
          </cell>
        </row>
        <row r="652">
          <cell r="A652" t="str">
            <v>SonBBH</v>
          </cell>
          <cell r="B652" t="str">
            <v>S2.118</v>
          </cell>
          <cell r="C652" t="str">
            <v>Sôn bieån baùo hieäu</v>
          </cell>
          <cell r="D652" t="str">
            <v>m2</v>
          </cell>
          <cell r="F652">
            <v>6502</v>
          </cell>
          <cell r="G652">
            <v>1354</v>
          </cell>
        </row>
        <row r="653">
          <cell r="A653" t="str">
            <v>VCT</v>
          </cell>
          <cell r="B653" t="str">
            <v>021351</v>
          </cell>
          <cell r="C653" t="str">
            <v>Vaän Chuyeån theùp</v>
          </cell>
          <cell r="D653" t="str">
            <v>Taán</v>
          </cell>
          <cell r="G653">
            <v>8267</v>
          </cell>
        </row>
        <row r="654">
          <cell r="A654" t="str">
            <v>XAFCO24D</v>
          </cell>
          <cell r="C654" t="str">
            <v>Xaø 2.4Ñ 75x75x8 daøi 2.4m ñôõ FCO, LA</v>
          </cell>
          <cell r="D654" t="str">
            <v>Boä</v>
          </cell>
          <cell r="F654">
            <v>315655</v>
          </cell>
          <cell r="G654">
            <v>20503</v>
          </cell>
        </row>
        <row r="655">
          <cell r="A655" t="str">
            <v>AK125</v>
          </cell>
          <cell r="C655" t="str">
            <v>Boä Ampe keáá 0-125/5A (traïm 1 pha)</v>
          </cell>
          <cell r="D655" t="str">
            <v>Boä</v>
          </cell>
          <cell r="E655">
            <v>40000</v>
          </cell>
          <cell r="G655">
            <v>8457</v>
          </cell>
        </row>
        <row r="656">
          <cell r="A656" t="str">
            <v>VK400</v>
          </cell>
          <cell r="C656" t="str">
            <v>Boä Volt keá 0-400V  (traïm 1 pha)</v>
          </cell>
          <cell r="D656" t="str">
            <v>Boä</v>
          </cell>
          <cell r="E656">
            <v>40000</v>
          </cell>
          <cell r="G656">
            <v>8457</v>
          </cell>
        </row>
        <row r="657">
          <cell r="A657" t="str">
            <v>AK75</v>
          </cell>
          <cell r="C657" t="str">
            <v>Boä Ampe keáá 0-75/5A (traïm 1 pha)</v>
          </cell>
          <cell r="D657" t="str">
            <v>Boä</v>
          </cell>
          <cell r="E657">
            <v>40000</v>
          </cell>
          <cell r="G657">
            <v>8457</v>
          </cell>
        </row>
        <row r="658">
          <cell r="A658" t="str">
            <v>AK50</v>
          </cell>
          <cell r="C658" t="str">
            <v>Boä Ampe keáá 0-50/5A (traïm 1 pha)</v>
          </cell>
          <cell r="D658" t="str">
            <v>Boä</v>
          </cell>
          <cell r="E658">
            <v>40000</v>
          </cell>
          <cell r="G658">
            <v>8457</v>
          </cell>
        </row>
        <row r="659">
          <cell r="A659" t="str">
            <v>VK3PHA</v>
          </cell>
          <cell r="C659" t="str">
            <v>Boä Volt keá 3 pha keøm chuyeån maïch (traïm 3 pha)</v>
          </cell>
          <cell r="D659" t="str">
            <v>Boä</v>
          </cell>
          <cell r="E659">
            <v>160000</v>
          </cell>
          <cell r="G659">
            <v>16914</v>
          </cell>
        </row>
        <row r="660">
          <cell r="A660" t="str">
            <v>AVK1</v>
          </cell>
          <cell r="C660" t="str">
            <v>Boä Ampe keá + Volt keá (traïm 1 pha)</v>
          </cell>
          <cell r="D660" t="str">
            <v>Boä</v>
          </cell>
          <cell r="E660">
            <v>80000</v>
          </cell>
          <cell r="G660">
            <v>16914</v>
          </cell>
        </row>
        <row r="661">
          <cell r="A661" t="str">
            <v>AVK3</v>
          </cell>
          <cell r="C661" t="str">
            <v>Boä Ampe keá + Volt keá (traïm 3 pha)</v>
          </cell>
          <cell r="D661" t="str">
            <v>Boä</v>
          </cell>
          <cell r="E661">
            <v>160000</v>
          </cell>
          <cell r="G661">
            <v>16914</v>
          </cell>
        </row>
        <row r="669">
          <cell r="A669" t="str">
            <v>***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 A MB"/>
      <sheetName val="110KV"/>
      <sheetName val="Von-Dau tu "/>
      <sheetName val="CBKC-220"/>
      <sheetName val="TD 1"/>
      <sheetName val="TD Son La"/>
      <sheetName val="ND 1"/>
      <sheetName val="DLHN"/>
      <sheetName val="Sheet6"/>
      <sheetName val="DLHP"/>
      <sheetName val="VTDL"/>
      <sheetName val="TTDH"/>
      <sheetName val="CTDL 1"/>
      <sheetName val="TTD 1"/>
      <sheetName val="Sheet3"/>
      <sheetName val="NMTDHB"/>
      <sheetName val="Ban A HB"/>
      <sheetName val="NMNDPL"/>
      <sheetName val="NMDUBi"/>
      <sheetName val="NMDNBinh"/>
      <sheetName val="Sheet5"/>
      <sheetName val="Ao"/>
      <sheetName val="Sheet4"/>
      <sheetName val="Truong DTND"/>
      <sheetName val="Truong CDDL"/>
      <sheetName val="Truong THD3"/>
      <sheetName val="truong THD2"/>
      <sheetName val="Sheet2"/>
      <sheetName val="DL Ninh Binh"/>
      <sheetName val="Sheet1"/>
      <sheetName val="CBKC-110"/>
      <sheetName val="XXXXXXXX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HDH-PAII"/>
      <sheetName val="PAII-F120"/>
      <sheetName val="PAII-F150"/>
      <sheetName val="PAII-F170"/>
      <sheetName val="XL4Popp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CHITIET VL-NC"/>
    </sheetNames>
    <sheetDataSet>
      <sheetData sheetId="0">
        <row r="227">
          <cell r="G227">
            <v>201.11</v>
          </cell>
        </row>
      </sheetData>
      <sheetData sheetId="1">
        <row r="23">
          <cell r="G23">
            <v>178130</v>
          </cell>
        </row>
        <row r="28">
          <cell r="G28">
            <v>8925.616</v>
          </cell>
        </row>
        <row r="34">
          <cell r="G34">
            <v>1495857</v>
          </cell>
        </row>
        <row r="38">
          <cell r="G38">
            <v>80717.985000000001</v>
          </cell>
        </row>
        <row r="44">
          <cell r="G44">
            <v>228702.5</v>
          </cell>
        </row>
        <row r="48">
          <cell r="G48">
            <v>16697.916000000001</v>
          </cell>
        </row>
        <row r="53">
          <cell r="G53">
            <v>472808.75</v>
          </cell>
        </row>
        <row r="57">
          <cell r="G57">
            <v>22689.977999999999</v>
          </cell>
        </row>
        <row r="72">
          <cell r="G72">
            <v>446280.75000000006</v>
          </cell>
        </row>
        <row r="76">
          <cell r="G76">
            <v>30131.0736</v>
          </cell>
        </row>
        <row r="80">
          <cell r="G80">
            <v>563940</v>
          </cell>
        </row>
        <row r="85">
          <cell r="G85">
            <v>30267.152399999999</v>
          </cell>
        </row>
        <row r="90">
          <cell r="G90">
            <v>179199.5</v>
          </cell>
        </row>
        <row r="94">
          <cell r="G94">
            <v>16685.5452</v>
          </cell>
        </row>
        <row r="99">
          <cell r="G99">
            <v>363125</v>
          </cell>
        </row>
        <row r="107">
          <cell r="G107" t="e">
            <v>#N/A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Loai-4-5"/>
      <sheetName val="om"/>
      <sheetName val="OM6"/>
      <sheetName val="om05"/>
      <sheetName val="NSU"/>
      <sheetName val="XL4Test5"/>
      <sheetName val="00000000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TKP"/>
      <sheetName val="DK-KH"/>
    </sheetNames>
    <sheetDataSet>
      <sheetData sheetId="0">
        <row r="46">
          <cell r="D46">
            <v>102178908.57728347</v>
          </cell>
          <cell r="E46">
            <v>244169100.16579708</v>
          </cell>
          <cell r="F46">
            <v>1418312001.0819573</v>
          </cell>
          <cell r="H46">
            <v>408817874.18075442</v>
          </cell>
        </row>
      </sheetData>
      <sheetData sheetId="1">
        <row r="9">
          <cell r="F9">
            <v>283455000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VC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TONG HOP VL-NC"/>
    </sheetNames>
    <sheetDataSet>
      <sheetData sheetId="0" refreshError="1">
        <row r="5">
          <cell r="C5" t="str">
            <v>D12</v>
          </cell>
          <cell r="D5" t="str">
            <v>Ñaø caûn BTCT 1,2m</v>
          </cell>
          <cell r="E5" t="str">
            <v>caùi</v>
          </cell>
          <cell r="G5">
            <v>65000</v>
          </cell>
        </row>
        <row r="6">
          <cell r="C6" t="str">
            <v>D15</v>
          </cell>
          <cell r="D6" t="str">
            <v>Ñaø caûn BTCT 1,5m</v>
          </cell>
          <cell r="E6" t="str">
            <v>caùi</v>
          </cell>
          <cell r="G6">
            <v>160000</v>
          </cell>
        </row>
        <row r="7">
          <cell r="C7" t="str">
            <v>D20</v>
          </cell>
          <cell r="D7" t="str">
            <v>Ñaø caûn BTCT 2,0m</v>
          </cell>
          <cell r="E7" t="str">
            <v>caùi</v>
          </cell>
          <cell r="G7">
            <v>250000</v>
          </cell>
        </row>
        <row r="8">
          <cell r="C8" t="str">
            <v>D25</v>
          </cell>
          <cell r="D8" t="str">
            <v>Ñaø caûn BTCT 2,5m</v>
          </cell>
          <cell r="E8" t="str">
            <v>caùi</v>
          </cell>
          <cell r="G8">
            <v>400000</v>
          </cell>
        </row>
        <row r="9">
          <cell r="C9" t="str">
            <v>DN400</v>
          </cell>
          <cell r="D9" t="str">
            <v>Ñeá neo BTCT 400x1500</v>
          </cell>
          <cell r="E9" t="str">
            <v>caùi</v>
          </cell>
          <cell r="G9">
            <v>161000</v>
          </cell>
        </row>
        <row r="10">
          <cell r="C10" t="str">
            <v>DN600</v>
          </cell>
          <cell r="D10" t="str">
            <v>Ñeá neo BTCT 600x1500</v>
          </cell>
          <cell r="E10" t="str">
            <v>caùi</v>
          </cell>
          <cell r="G10">
            <v>222000</v>
          </cell>
        </row>
        <row r="11">
          <cell r="C11" t="str">
            <v>BNH</v>
          </cell>
          <cell r="D11" t="str">
            <v>Bieån soá - Baûng nguy hieåm</v>
          </cell>
          <cell r="E11" t="str">
            <v>caùi</v>
          </cell>
          <cell r="G11">
            <v>15000</v>
          </cell>
        </row>
        <row r="12">
          <cell r="C12" t="str">
            <v>B1260</v>
          </cell>
          <cell r="D12" t="str">
            <v>Boulon 12x60</v>
          </cell>
          <cell r="E12" t="str">
            <v>boä</v>
          </cell>
          <cell r="G12">
            <v>1500</v>
          </cell>
        </row>
        <row r="13">
          <cell r="C13" t="str">
            <v>B16100V</v>
          </cell>
          <cell r="D13" t="str">
            <v>Boulon 16x100/100</v>
          </cell>
          <cell r="E13" t="str">
            <v>boä</v>
          </cell>
          <cell r="G13">
            <v>3200</v>
          </cell>
        </row>
        <row r="14">
          <cell r="C14" t="str">
            <v>B1680V</v>
          </cell>
          <cell r="D14" t="str">
            <v>Boulon 16x80/80</v>
          </cell>
          <cell r="E14" t="str">
            <v>boä</v>
          </cell>
          <cell r="G14">
            <v>3000</v>
          </cell>
        </row>
        <row r="15">
          <cell r="C15" t="str">
            <v>B16230</v>
          </cell>
          <cell r="D15" t="str">
            <v>Boulon 16x230/80</v>
          </cell>
          <cell r="E15" t="str">
            <v>boä</v>
          </cell>
          <cell r="G15">
            <v>6000</v>
          </cell>
        </row>
        <row r="16">
          <cell r="C16" t="str">
            <v>B16240</v>
          </cell>
          <cell r="D16" t="str">
            <v>Boulon 16x240/80</v>
          </cell>
          <cell r="E16" t="str">
            <v>boä</v>
          </cell>
          <cell r="G16">
            <v>5500</v>
          </cell>
        </row>
        <row r="17">
          <cell r="C17" t="str">
            <v>B16250</v>
          </cell>
          <cell r="D17" t="str">
            <v>Boulon 16x250/50</v>
          </cell>
          <cell r="E17" t="str">
            <v>boä</v>
          </cell>
          <cell r="G17">
            <v>6000</v>
          </cell>
        </row>
        <row r="18">
          <cell r="C18" t="str">
            <v>B16260</v>
          </cell>
          <cell r="D18" t="str">
            <v>Boulon 16x260/80</v>
          </cell>
          <cell r="E18" t="str">
            <v>boä</v>
          </cell>
          <cell r="G18">
            <v>6000</v>
          </cell>
        </row>
        <row r="19">
          <cell r="C19" t="str">
            <v>B16280</v>
          </cell>
          <cell r="D19" t="str">
            <v>Boulon 16x280/80</v>
          </cell>
          <cell r="E19" t="str">
            <v>boä</v>
          </cell>
          <cell r="G19">
            <v>6500</v>
          </cell>
        </row>
        <row r="20">
          <cell r="C20" t="str">
            <v>B16300</v>
          </cell>
          <cell r="D20" t="str">
            <v>Boulon 16x300</v>
          </cell>
          <cell r="E20" t="str">
            <v>boä</v>
          </cell>
          <cell r="G20">
            <v>7500</v>
          </cell>
        </row>
        <row r="21">
          <cell r="C21" t="str">
            <v>B16320</v>
          </cell>
          <cell r="D21" t="str">
            <v>Boulon 16x320</v>
          </cell>
          <cell r="E21" t="str">
            <v>boä</v>
          </cell>
          <cell r="G21">
            <v>8000</v>
          </cell>
        </row>
        <row r="22">
          <cell r="C22" t="str">
            <v>B16350</v>
          </cell>
          <cell r="D22" t="str">
            <v>Boulon 16x350</v>
          </cell>
          <cell r="E22" t="str">
            <v>boä</v>
          </cell>
          <cell r="G22">
            <v>8000</v>
          </cell>
        </row>
        <row r="23">
          <cell r="C23" t="str">
            <v>B16600</v>
          </cell>
          <cell r="D23" t="str">
            <v>Boulon 16x600</v>
          </cell>
          <cell r="E23" t="str">
            <v>boä</v>
          </cell>
          <cell r="G23">
            <v>18000</v>
          </cell>
        </row>
        <row r="24">
          <cell r="C24" t="str">
            <v>B16200V</v>
          </cell>
          <cell r="D24" t="str">
            <v>Boulon 16x200/200</v>
          </cell>
          <cell r="E24" t="str">
            <v>boä</v>
          </cell>
          <cell r="G24">
            <v>6000</v>
          </cell>
        </row>
        <row r="25">
          <cell r="C25" t="str">
            <v>B16300V</v>
          </cell>
          <cell r="D25" t="str">
            <v>Boulon 16x300/300</v>
          </cell>
          <cell r="E25" t="str">
            <v>boä</v>
          </cell>
          <cell r="G25">
            <v>8500</v>
          </cell>
        </row>
        <row r="26">
          <cell r="C26" t="str">
            <v>B1635</v>
          </cell>
          <cell r="D26" t="str">
            <v>Boulon 16x35/28</v>
          </cell>
          <cell r="E26" t="str">
            <v>boä</v>
          </cell>
          <cell r="G26">
            <v>800</v>
          </cell>
        </row>
        <row r="27">
          <cell r="C27" t="str">
            <v>B1640</v>
          </cell>
          <cell r="D27" t="str">
            <v>Boulon 16x40/28</v>
          </cell>
          <cell r="E27" t="str">
            <v>boä</v>
          </cell>
          <cell r="G27">
            <v>800</v>
          </cell>
        </row>
        <row r="28">
          <cell r="C28" t="str">
            <v>B1650</v>
          </cell>
          <cell r="D28" t="str">
            <v>Boulon 16x50</v>
          </cell>
          <cell r="E28" t="str">
            <v>boä</v>
          </cell>
          <cell r="G28">
            <v>2500</v>
          </cell>
        </row>
        <row r="29">
          <cell r="C29" t="str">
            <v>B221000</v>
          </cell>
          <cell r="D29" t="str">
            <v>Boulon 22x1000</v>
          </cell>
          <cell r="E29" t="str">
            <v>boä</v>
          </cell>
          <cell r="G29">
            <v>36500</v>
          </cell>
        </row>
        <row r="30">
          <cell r="C30" t="str">
            <v>B22260</v>
          </cell>
          <cell r="D30" t="str">
            <v>Boulon 22x260</v>
          </cell>
          <cell r="E30" t="str">
            <v>boä</v>
          </cell>
          <cell r="G30">
            <v>11300</v>
          </cell>
        </row>
        <row r="31">
          <cell r="C31" t="str">
            <v>B22460</v>
          </cell>
          <cell r="D31" t="str">
            <v>Boulon 22x460</v>
          </cell>
          <cell r="E31" t="str">
            <v>boä</v>
          </cell>
          <cell r="G31">
            <v>17000</v>
          </cell>
        </row>
        <row r="32">
          <cell r="C32" t="str">
            <v>B22500</v>
          </cell>
          <cell r="D32" t="str">
            <v>Boulon 22x500/150</v>
          </cell>
          <cell r="E32" t="str">
            <v>boä</v>
          </cell>
          <cell r="G32">
            <v>19200</v>
          </cell>
        </row>
        <row r="33">
          <cell r="C33" t="str">
            <v>B22550</v>
          </cell>
          <cell r="D33" t="str">
            <v>Boulon 22x550/100</v>
          </cell>
          <cell r="E33" t="str">
            <v>boä</v>
          </cell>
          <cell r="G33">
            <v>22000</v>
          </cell>
        </row>
        <row r="34">
          <cell r="C34" t="str">
            <v>B22650</v>
          </cell>
          <cell r="D34" t="str">
            <v>Boulon 22x650</v>
          </cell>
          <cell r="E34" t="str">
            <v>boä</v>
          </cell>
          <cell r="G34">
            <v>25000</v>
          </cell>
        </row>
        <row r="35">
          <cell r="C35" t="str">
            <v>B22850</v>
          </cell>
          <cell r="D35" t="str">
            <v>Boulon 22x850</v>
          </cell>
          <cell r="E35" t="str">
            <v>boä</v>
          </cell>
          <cell r="G35">
            <v>32000</v>
          </cell>
        </row>
        <row r="36">
          <cell r="C36" t="str">
            <v>BM16230</v>
          </cell>
          <cell r="D36" t="str">
            <v>Boulon maét 16x230</v>
          </cell>
          <cell r="E36" t="str">
            <v>boä</v>
          </cell>
          <cell r="G36">
            <v>9000</v>
          </cell>
        </row>
        <row r="37">
          <cell r="C37" t="str">
            <v>BM16250</v>
          </cell>
          <cell r="D37" t="str">
            <v>Boulon maét 16x250/100</v>
          </cell>
          <cell r="E37" t="str">
            <v>boä</v>
          </cell>
          <cell r="G37">
            <v>12500</v>
          </cell>
        </row>
        <row r="38">
          <cell r="C38" t="str">
            <v>CT25</v>
          </cell>
          <cell r="D38" t="str">
            <v>Cöø traøm 2,5m</v>
          </cell>
          <cell r="E38" t="str">
            <v>caây</v>
          </cell>
          <cell r="G38">
            <v>7000</v>
          </cell>
        </row>
        <row r="39">
          <cell r="C39" t="str">
            <v>CT5</v>
          </cell>
          <cell r="D39" t="str">
            <v>Cöø traøm 5m</v>
          </cell>
          <cell r="E39" t="str">
            <v>caây</v>
          </cell>
          <cell r="G39">
            <v>12000</v>
          </cell>
        </row>
        <row r="40">
          <cell r="C40" t="str">
            <v>M22</v>
          </cell>
          <cell r="D40" t="str">
            <v>Caùp ñoàng traàn M22mm2</v>
          </cell>
          <cell r="E40" t="str">
            <v>kg</v>
          </cell>
          <cell r="G40">
            <v>43510</v>
          </cell>
        </row>
        <row r="41">
          <cell r="C41" t="str">
            <v>AC120</v>
          </cell>
          <cell r="D41" t="str">
            <v>Caùp nhoâm loõi theùp AC-120/19</v>
          </cell>
          <cell r="E41" t="str">
            <v>taán</v>
          </cell>
          <cell r="G41">
            <v>24000000</v>
          </cell>
        </row>
        <row r="42">
          <cell r="C42" t="str">
            <v>AC35</v>
          </cell>
          <cell r="D42" t="str">
            <v>Caùp nhoâm loõi theùp AC-35/6,2</v>
          </cell>
          <cell r="E42" t="str">
            <v>taán</v>
          </cell>
          <cell r="G42">
            <v>24000000</v>
          </cell>
        </row>
        <row r="43">
          <cell r="C43" t="str">
            <v>AC50</v>
          </cell>
          <cell r="D43" t="str">
            <v>Caùp nhoâm loõi theùp AC-50/8</v>
          </cell>
          <cell r="E43" t="str">
            <v>taán</v>
          </cell>
          <cell r="G43">
            <v>24000000</v>
          </cell>
        </row>
        <row r="44">
          <cell r="C44" t="str">
            <v>AC70</v>
          </cell>
          <cell r="D44" t="str">
            <v>Caùp nhoâm loõi theùp AC-70/11</v>
          </cell>
          <cell r="E44" t="str">
            <v>taán</v>
          </cell>
          <cell r="G44">
            <v>24000000</v>
          </cell>
        </row>
        <row r="45">
          <cell r="C45" t="str">
            <v>A95</v>
          </cell>
          <cell r="D45" t="str">
            <v>Caùp nhoâm A-95</v>
          </cell>
          <cell r="E45" t="str">
            <v>taán</v>
          </cell>
          <cell r="G45">
            <v>30000000</v>
          </cell>
        </row>
        <row r="46">
          <cell r="C46" t="str">
            <v>AC95</v>
          </cell>
          <cell r="D46" t="str">
            <v>Caùp nhoâm loõi theùp AC-95/16</v>
          </cell>
          <cell r="E46" t="str">
            <v>taán</v>
          </cell>
          <cell r="G46">
            <v>24000000</v>
          </cell>
        </row>
        <row r="47">
          <cell r="C47" t="str">
            <v>C3/8</v>
          </cell>
          <cell r="D47" t="str">
            <v>Caùp theùp 3/8"</v>
          </cell>
          <cell r="E47" t="str">
            <v>meùt</v>
          </cell>
          <cell r="G47">
            <v>4200</v>
          </cell>
        </row>
        <row r="48">
          <cell r="C48" t="str">
            <v>C5/8</v>
          </cell>
          <cell r="D48" t="str">
            <v>Caùp theùp 5/8"</v>
          </cell>
          <cell r="E48" t="str">
            <v>meùt</v>
          </cell>
          <cell r="G48">
            <v>9500</v>
          </cell>
        </row>
        <row r="49">
          <cell r="C49" t="str">
            <v>CSDI</v>
          </cell>
          <cell r="D49" t="str">
            <v xml:space="preserve">Chaân söù ñænh </v>
          </cell>
          <cell r="E49" t="str">
            <v>caùi</v>
          </cell>
          <cell r="G49">
            <v>25000</v>
          </cell>
        </row>
        <row r="50">
          <cell r="C50" t="str">
            <v>CSDG</v>
          </cell>
          <cell r="D50" t="str">
            <v>Chaân söù ñænh ñôõ goùc</v>
          </cell>
          <cell r="E50" t="str">
            <v>caùi</v>
          </cell>
          <cell r="G50">
            <v>25000</v>
          </cell>
        </row>
        <row r="51">
          <cell r="C51" t="str">
            <v>CSD</v>
          </cell>
          <cell r="D51" t="str">
            <v>Chaân söù ñöùng</v>
          </cell>
          <cell r="E51" t="str">
            <v>caùi</v>
          </cell>
          <cell r="G51">
            <v>19000</v>
          </cell>
        </row>
        <row r="52">
          <cell r="C52" t="str">
            <v>CTD</v>
          </cell>
          <cell r="D52" t="str">
            <v>Coïc tieáp ñaát O16x2,4</v>
          </cell>
          <cell r="E52" t="str">
            <v>coïc</v>
          </cell>
          <cell r="G52">
            <v>33700</v>
          </cell>
        </row>
        <row r="53">
          <cell r="C53" t="str">
            <v>AP275</v>
          </cell>
          <cell r="D53" t="str">
            <v>Aptomat 2 cöïc 600V-75A</v>
          </cell>
          <cell r="E53" t="str">
            <v>boä</v>
          </cell>
          <cell r="G53">
            <v>200000</v>
          </cell>
        </row>
        <row r="54">
          <cell r="C54" t="str">
            <v>AP2100</v>
          </cell>
          <cell r="D54" t="str">
            <v>Aptomat 2 cöïc 600V-100A</v>
          </cell>
          <cell r="E54" t="str">
            <v>boä</v>
          </cell>
        </row>
        <row r="56">
          <cell r="C56" t="str">
            <v>AP375</v>
          </cell>
          <cell r="D56" t="str">
            <v>Aptomat 3 cöïc 600V-75A</v>
          </cell>
          <cell r="E56" t="str">
            <v>boä</v>
          </cell>
          <cell r="G56">
            <v>400000</v>
          </cell>
        </row>
        <row r="57">
          <cell r="C57" t="str">
            <v>Coss50</v>
          </cell>
          <cell r="D57" t="str">
            <v>Ñaàu cosse Cu 50mm2</v>
          </cell>
          <cell r="E57" t="str">
            <v>Caùi</v>
          </cell>
          <cell r="G57">
            <v>12000</v>
          </cell>
        </row>
        <row r="59">
          <cell r="C59" t="str">
            <v>LA</v>
          </cell>
          <cell r="D59" t="str">
            <v>Choáng seùt van</v>
          </cell>
          <cell r="E59" t="str">
            <v>Boä</v>
          </cell>
          <cell r="G59">
            <v>585000</v>
          </cell>
        </row>
        <row r="60">
          <cell r="C60" t="str">
            <v>DC</v>
          </cell>
          <cell r="D60" t="str">
            <v>Daây chì 20K</v>
          </cell>
          <cell r="E60" t="str">
            <v>caùi</v>
          </cell>
          <cell r="G60">
            <v>25000</v>
          </cell>
        </row>
        <row r="61">
          <cell r="C61" t="str">
            <v>DNV</v>
          </cell>
          <cell r="D61" t="str">
            <v>Daây nhoâm vuïn</v>
          </cell>
          <cell r="E61" t="str">
            <v>m</v>
          </cell>
          <cell r="G61">
            <v>2000</v>
          </cell>
        </row>
        <row r="62">
          <cell r="C62" t="str">
            <v>FCO</v>
          </cell>
          <cell r="D62" t="str">
            <v>FCO-24KV-200A</v>
          </cell>
          <cell r="E62" t="str">
            <v>caùi</v>
          </cell>
          <cell r="G62">
            <v>818000</v>
          </cell>
        </row>
        <row r="63">
          <cell r="C63" t="str">
            <v>FCO1</v>
          </cell>
          <cell r="D63" t="str">
            <v>FCO-24KV-100A</v>
          </cell>
          <cell r="E63" t="str">
            <v>caùi</v>
          </cell>
          <cell r="G63">
            <v>720000</v>
          </cell>
        </row>
        <row r="64">
          <cell r="C64" t="str">
            <v>GDFCO</v>
          </cell>
          <cell r="D64" t="str">
            <v xml:space="preserve">Giaù ñôõ FCO </v>
          </cell>
          <cell r="E64" t="str">
            <v>caùi</v>
          </cell>
          <cell r="G64">
            <v>42760</v>
          </cell>
        </row>
        <row r="65">
          <cell r="C65" t="str">
            <v>GCST</v>
          </cell>
          <cell r="D65" t="str">
            <v>Gia coâng saét theùp</v>
          </cell>
          <cell r="E65" t="str">
            <v>kg</v>
          </cell>
          <cell r="G65">
            <v>2500</v>
          </cell>
        </row>
        <row r="66">
          <cell r="C66" t="str">
            <v>G</v>
          </cell>
          <cell r="D66" t="str">
            <v>Vaät lieäu döïng coät</v>
          </cell>
          <cell r="E66" t="str">
            <v>coät</v>
          </cell>
          <cell r="G66">
            <v>12857</v>
          </cell>
        </row>
        <row r="67">
          <cell r="C67" t="str">
            <v>HI</v>
          </cell>
          <cell r="D67" t="str">
            <v>Haéc ín</v>
          </cell>
          <cell r="E67" t="str">
            <v>kg</v>
          </cell>
          <cell r="G67">
            <v>10000</v>
          </cell>
        </row>
        <row r="68">
          <cell r="C68" t="str">
            <v>K3B</v>
          </cell>
          <cell r="D68" t="str">
            <v>Keïp caùp 3 boulon</v>
          </cell>
          <cell r="E68" t="str">
            <v>caùi</v>
          </cell>
          <cell r="G68">
            <v>12500</v>
          </cell>
        </row>
        <row r="69">
          <cell r="C69" t="str">
            <v>KCD</v>
          </cell>
          <cell r="D69" t="str">
            <v>Keïp coïc tieáp ñaát</v>
          </cell>
          <cell r="E69" t="str">
            <v>caùi</v>
          </cell>
          <cell r="G69">
            <v>9400</v>
          </cell>
        </row>
        <row r="70">
          <cell r="C70" t="str">
            <v>K120</v>
          </cell>
          <cell r="D70" t="str">
            <v>Keïp daây 2 raõnh cho daây AC-120</v>
          </cell>
          <cell r="E70" t="str">
            <v>caùi</v>
          </cell>
          <cell r="G70">
            <v>19600</v>
          </cell>
        </row>
        <row r="71">
          <cell r="C71" t="str">
            <v>K35</v>
          </cell>
          <cell r="D71" t="str">
            <v>Keïp daây 2 raõnh cho daây AC-35</v>
          </cell>
          <cell r="E71" t="str">
            <v>caùi</v>
          </cell>
          <cell r="G71">
            <v>4500</v>
          </cell>
        </row>
        <row r="72">
          <cell r="C72" t="str">
            <v>K70</v>
          </cell>
          <cell r="D72" t="str">
            <v>Keïp daây 2 raõnh cho daây AC-50-70</v>
          </cell>
          <cell r="E72" t="str">
            <v>caùi</v>
          </cell>
          <cell r="G72">
            <v>8600</v>
          </cell>
        </row>
        <row r="73">
          <cell r="C73" t="str">
            <v>K35</v>
          </cell>
          <cell r="D73" t="str">
            <v>Keïp daây 2 raõnh cho daây AC-35</v>
          </cell>
          <cell r="E73" t="str">
            <v>caùi</v>
          </cell>
          <cell r="G73">
            <v>8600</v>
          </cell>
        </row>
        <row r="74">
          <cell r="C74" t="str">
            <v>K95</v>
          </cell>
          <cell r="D74" t="str">
            <v>Keïp daây 2 raõnh cho daây AC-95</v>
          </cell>
          <cell r="E74" t="str">
            <v>caùi</v>
          </cell>
          <cell r="G74">
            <v>12600</v>
          </cell>
        </row>
        <row r="75">
          <cell r="C75" t="str">
            <v>KDTH</v>
          </cell>
          <cell r="D75" t="str">
            <v>Keïp daây trung hoøa</v>
          </cell>
          <cell r="E75" t="str">
            <v>caùi</v>
          </cell>
          <cell r="G75">
            <v>8600</v>
          </cell>
        </row>
        <row r="76">
          <cell r="C76" t="str">
            <v>KCUAL</v>
          </cell>
          <cell r="D76" t="str">
            <v>Keïp noái ñoàng-nhoâm</v>
          </cell>
          <cell r="E76" t="str">
            <v>caùi</v>
          </cell>
          <cell r="G76">
            <v>4500</v>
          </cell>
        </row>
        <row r="77">
          <cell r="C77" t="str">
            <v>KN120</v>
          </cell>
          <cell r="D77" t="str">
            <v>Khoùa neùo daây AC-120</v>
          </cell>
          <cell r="E77" t="str">
            <v>caùi</v>
          </cell>
          <cell r="G77">
            <v>46500</v>
          </cell>
        </row>
        <row r="78">
          <cell r="C78" t="str">
            <v>KN70</v>
          </cell>
          <cell r="D78" t="str">
            <v>Khoùa neùo daây AC-70</v>
          </cell>
          <cell r="E78" t="str">
            <v>caùi</v>
          </cell>
          <cell r="G78">
            <v>27700</v>
          </cell>
        </row>
        <row r="79">
          <cell r="C79" t="str">
            <v>KN50</v>
          </cell>
          <cell r="D79" t="str">
            <v>Khoùa neùo daây AC-50</v>
          </cell>
          <cell r="E79" t="str">
            <v>caùi</v>
          </cell>
          <cell r="G79">
            <v>25800</v>
          </cell>
        </row>
        <row r="80">
          <cell r="C80" t="str">
            <v>KN95</v>
          </cell>
          <cell r="D80" t="str">
            <v>Khoùa neùo daây AC-95</v>
          </cell>
          <cell r="E80" t="str">
            <v>caùi</v>
          </cell>
          <cell r="G80">
            <v>33800</v>
          </cell>
        </row>
        <row r="81">
          <cell r="C81" t="str">
            <v>KN35</v>
          </cell>
          <cell r="D81" t="str">
            <v>Khoùa neùo daây AC-35</v>
          </cell>
          <cell r="E81" t="str">
            <v>caùi</v>
          </cell>
          <cell r="G81">
            <v>20000</v>
          </cell>
        </row>
        <row r="82">
          <cell r="C82" t="str">
            <v>LD18</v>
          </cell>
          <cell r="D82" t="str">
            <v>Long ñeàn 18</v>
          </cell>
          <cell r="E82" t="str">
            <v>caùi</v>
          </cell>
          <cell r="G82">
            <v>400</v>
          </cell>
        </row>
        <row r="83">
          <cell r="C83" t="str">
            <v>LD22</v>
          </cell>
          <cell r="D83" t="str">
            <v>Long ñeàn 22</v>
          </cell>
          <cell r="E83" t="str">
            <v>caùi</v>
          </cell>
          <cell r="G83">
            <v>800</v>
          </cell>
        </row>
        <row r="84">
          <cell r="C84" t="str">
            <v>MND</v>
          </cell>
          <cell r="D84" t="str">
            <v>Maét noái ñôn</v>
          </cell>
          <cell r="E84" t="str">
            <v>caùi</v>
          </cell>
          <cell r="G84">
            <v>6500</v>
          </cell>
        </row>
        <row r="85">
          <cell r="C85" t="str">
            <v>MNTG</v>
          </cell>
          <cell r="D85" t="str">
            <v>Maét noái t/ gian NG10</v>
          </cell>
          <cell r="E85" t="str">
            <v>caùi</v>
          </cell>
          <cell r="G85">
            <v>12500</v>
          </cell>
        </row>
        <row r="86">
          <cell r="C86" t="str">
            <v>MT</v>
          </cell>
          <cell r="D86" t="str">
            <v>Moùc treo chöõ U (ma ní)</v>
          </cell>
          <cell r="E86" t="str">
            <v>caùi</v>
          </cell>
          <cell r="G86">
            <v>7400</v>
          </cell>
        </row>
        <row r="87">
          <cell r="C87" t="str">
            <v>ON120</v>
          </cell>
          <cell r="D87" t="str">
            <v>OÁng noái daây AC120/19</v>
          </cell>
          <cell r="E87" t="str">
            <v>caùi</v>
          </cell>
          <cell r="G87">
            <v>60000</v>
          </cell>
        </row>
        <row r="88">
          <cell r="C88" t="str">
            <v>ON35</v>
          </cell>
          <cell r="D88" t="str">
            <v>OÁng noái daây AC35/6,2</v>
          </cell>
          <cell r="E88" t="str">
            <v>caùi</v>
          </cell>
          <cell r="G88">
            <v>9000</v>
          </cell>
        </row>
        <row r="89">
          <cell r="C89" t="str">
            <v>ON50</v>
          </cell>
          <cell r="D89" t="str">
            <v>OÁng noái daây AC50/8</v>
          </cell>
          <cell r="E89" t="str">
            <v>caùi</v>
          </cell>
          <cell r="G89">
            <v>12000</v>
          </cell>
        </row>
        <row r="90">
          <cell r="C90" t="str">
            <v>ON70</v>
          </cell>
          <cell r="D90" t="str">
            <v>OÁng noái daây AC70/11</v>
          </cell>
          <cell r="E90" t="str">
            <v>caùi</v>
          </cell>
          <cell r="G90">
            <v>20000</v>
          </cell>
        </row>
        <row r="91">
          <cell r="C91" t="str">
            <v>ON95</v>
          </cell>
          <cell r="D91" t="str">
            <v>OÁng noái daây AC95</v>
          </cell>
          <cell r="E91" t="str">
            <v>caùi</v>
          </cell>
          <cell r="G91">
            <v>30000</v>
          </cell>
        </row>
        <row r="92">
          <cell r="C92" t="str">
            <v>OT</v>
          </cell>
          <cell r="D92" t="str">
            <v>OÁng theùp traùng keõm O 60/50</v>
          </cell>
          <cell r="E92" t="str">
            <v>meùt</v>
          </cell>
          <cell r="G92">
            <v>38000</v>
          </cell>
        </row>
        <row r="93">
          <cell r="C93" t="str">
            <v>PU</v>
          </cell>
          <cell r="D93" t="str">
            <v>Puli</v>
          </cell>
          <cell r="E93" t="str">
            <v>caùi</v>
          </cell>
          <cell r="G93">
            <v>25000</v>
          </cell>
        </row>
        <row r="94">
          <cell r="C94" t="str">
            <v>R1</v>
          </cell>
          <cell r="D94" t="str">
            <v>Rack 1 söù</v>
          </cell>
          <cell r="E94" t="str">
            <v>caùi</v>
          </cell>
          <cell r="G94">
            <v>10500</v>
          </cell>
        </row>
        <row r="95">
          <cell r="C95" t="str">
            <v>R2</v>
          </cell>
          <cell r="D95" t="str">
            <v>Rack 2 söù</v>
          </cell>
          <cell r="E95" t="str">
            <v>caùi</v>
          </cell>
          <cell r="G95">
            <v>20000</v>
          </cell>
        </row>
        <row r="96">
          <cell r="C96" t="str">
            <v>R3</v>
          </cell>
          <cell r="D96" t="str">
            <v>Rack 3 söù</v>
          </cell>
          <cell r="E96" t="str">
            <v>caùi</v>
          </cell>
          <cell r="G96">
            <v>30000</v>
          </cell>
        </row>
        <row r="97">
          <cell r="C97" t="str">
            <v>R4</v>
          </cell>
          <cell r="D97" t="str">
            <v>Rack 4 söù</v>
          </cell>
          <cell r="E97" t="str">
            <v>caùi</v>
          </cell>
          <cell r="G97">
            <v>38000</v>
          </cell>
        </row>
        <row r="98">
          <cell r="C98" t="str">
            <v>S</v>
          </cell>
          <cell r="D98" t="str">
            <v>Sôn keû bieån vaø ñaùnh soá coät</v>
          </cell>
          <cell r="E98" t="str">
            <v>kg</v>
          </cell>
          <cell r="G98">
            <v>25000</v>
          </cell>
        </row>
        <row r="99">
          <cell r="C99" t="str">
            <v>SD</v>
          </cell>
          <cell r="D99" t="str">
            <v>Söù ñöùng 24KV</v>
          </cell>
          <cell r="E99" t="str">
            <v>caùi</v>
          </cell>
          <cell r="G99">
            <v>39000</v>
          </cell>
        </row>
        <row r="100">
          <cell r="C100" t="str">
            <v>SN</v>
          </cell>
          <cell r="D100" t="str">
            <v>Söù chaèng</v>
          </cell>
          <cell r="E100" t="str">
            <v>caùi</v>
          </cell>
          <cell r="G100">
            <v>14000</v>
          </cell>
        </row>
        <row r="101">
          <cell r="C101" t="str">
            <v>SOC</v>
          </cell>
          <cell r="D101" t="str">
            <v>Söù oáng chæ haï theá</v>
          </cell>
          <cell r="E101" t="str">
            <v>caùi</v>
          </cell>
          <cell r="G101">
            <v>3200</v>
          </cell>
        </row>
        <row r="102">
          <cell r="C102" t="str">
            <v>ST</v>
          </cell>
          <cell r="D102" t="str">
            <v xml:space="preserve">Söù treo </v>
          </cell>
          <cell r="E102" t="str">
            <v>baùt</v>
          </cell>
          <cell r="G102">
            <v>80000</v>
          </cell>
        </row>
        <row r="103">
          <cell r="C103" t="str">
            <v>S40</v>
          </cell>
          <cell r="D103" t="str">
            <v>Saét deït 40 x 4</v>
          </cell>
          <cell r="E103" t="str">
            <v>kg</v>
          </cell>
          <cell r="G103">
            <v>9925</v>
          </cell>
        </row>
        <row r="104">
          <cell r="C104" t="str">
            <v>S50</v>
          </cell>
          <cell r="D104" t="str">
            <v>Saét 50 x 5</v>
          </cell>
          <cell r="E104" t="str">
            <v>kg</v>
          </cell>
          <cell r="G104">
            <v>9925</v>
          </cell>
        </row>
        <row r="105">
          <cell r="C105" t="str">
            <v>S60T</v>
          </cell>
          <cell r="D105" t="str">
            <v>Thanh noái saét deït 60x6x410</v>
          </cell>
          <cell r="E105" t="str">
            <v>caùi</v>
          </cell>
          <cell r="G105">
            <v>12200</v>
          </cell>
        </row>
        <row r="106">
          <cell r="C106" t="str">
            <v>S60</v>
          </cell>
          <cell r="D106" t="str">
            <v>Saét deït 60 x 6</v>
          </cell>
          <cell r="E106" t="str">
            <v>kg</v>
          </cell>
          <cell r="G106">
            <v>9925</v>
          </cell>
        </row>
        <row r="107">
          <cell r="C107" t="str">
            <v>S70</v>
          </cell>
          <cell r="D107" t="str">
            <v>Saét deït 70 x 7</v>
          </cell>
          <cell r="E107" t="str">
            <v>kg</v>
          </cell>
          <cell r="G107">
            <v>9925</v>
          </cell>
        </row>
        <row r="108">
          <cell r="C108" t="str">
            <v>S806</v>
          </cell>
          <cell r="D108" t="str">
            <v>Saét deït 80 x 6</v>
          </cell>
          <cell r="E108" t="str">
            <v>kg</v>
          </cell>
          <cell r="G108">
            <v>9925</v>
          </cell>
        </row>
        <row r="109">
          <cell r="C109" t="str">
            <v>S80</v>
          </cell>
          <cell r="D109" t="str">
            <v>Saét deït 80 x 8</v>
          </cell>
          <cell r="E109" t="str">
            <v>kg</v>
          </cell>
          <cell r="G109">
            <v>9925</v>
          </cell>
        </row>
        <row r="110">
          <cell r="C110" t="str">
            <v>S100</v>
          </cell>
          <cell r="D110" t="str">
            <v>Saét deït 100 x 10 x 800</v>
          </cell>
          <cell r="E110" t="str">
            <v>taám</v>
          </cell>
          <cell r="G110">
            <v>80000</v>
          </cell>
        </row>
        <row r="111">
          <cell r="C111" t="str">
            <v>S1008</v>
          </cell>
          <cell r="D111" t="str">
            <v>Saét deït 100 x 8</v>
          </cell>
          <cell r="E111" t="str">
            <v>kg</v>
          </cell>
          <cell r="G111">
            <v>9925</v>
          </cell>
        </row>
        <row r="112">
          <cell r="C112" t="str">
            <v>SL40</v>
          </cell>
          <cell r="D112" t="str">
            <v>Saét goùc L40 x40 x4</v>
          </cell>
          <cell r="E112" t="str">
            <v>kg</v>
          </cell>
          <cell r="G112">
            <v>9925</v>
          </cell>
        </row>
        <row r="113">
          <cell r="C113" t="str">
            <v>SL50</v>
          </cell>
          <cell r="D113" t="str">
            <v>Saét goùc L50 x50 x5</v>
          </cell>
          <cell r="E113" t="str">
            <v>kg</v>
          </cell>
          <cell r="G113">
            <v>9925</v>
          </cell>
        </row>
        <row r="114">
          <cell r="C114" t="str">
            <v>SL70</v>
          </cell>
          <cell r="D114" t="str">
            <v>Theùp hình maï keõm</v>
          </cell>
          <cell r="E114" t="str">
            <v>kg</v>
          </cell>
          <cell r="G114">
            <v>9925</v>
          </cell>
        </row>
        <row r="115">
          <cell r="C115" t="str">
            <v>SO10</v>
          </cell>
          <cell r="D115" t="str">
            <v>Saét   O10</v>
          </cell>
          <cell r="E115" t="str">
            <v>kg</v>
          </cell>
          <cell r="G115">
            <v>4700</v>
          </cell>
        </row>
        <row r="116">
          <cell r="C116" t="str">
            <v>TON6</v>
          </cell>
          <cell r="D116" t="str">
            <v>Toân 6mm</v>
          </cell>
          <cell r="E116" t="str">
            <v>kg</v>
          </cell>
          <cell r="G116">
            <v>9925</v>
          </cell>
        </row>
        <row r="117">
          <cell r="C117" t="str">
            <v>TAMN</v>
          </cell>
          <cell r="D117" t="str">
            <v>Taám noái saét deït 100 x 10</v>
          </cell>
          <cell r="E117" t="str">
            <v>boä</v>
          </cell>
          <cell r="G117">
            <v>80000</v>
          </cell>
        </row>
        <row r="118">
          <cell r="C118" t="str">
            <v>TAMN6</v>
          </cell>
          <cell r="D118" t="str">
            <v>Taám toân noái 6mm</v>
          </cell>
          <cell r="E118" t="str">
            <v>taám</v>
          </cell>
          <cell r="G118">
            <v>10000</v>
          </cell>
        </row>
        <row r="119">
          <cell r="C119" t="str">
            <v>TN</v>
          </cell>
          <cell r="D119" t="str">
            <v>Thanh neo O22x3500</v>
          </cell>
          <cell r="E119" t="str">
            <v>caùi</v>
          </cell>
          <cell r="G119">
            <v>110000</v>
          </cell>
        </row>
        <row r="120">
          <cell r="C120" t="str">
            <v>TN30</v>
          </cell>
          <cell r="D120" t="str">
            <v>Thanh neo O22x3000</v>
          </cell>
          <cell r="E120" t="str">
            <v>caùi</v>
          </cell>
          <cell r="G120">
            <v>94000</v>
          </cell>
        </row>
        <row r="121">
          <cell r="C121" t="str">
            <v>TN37</v>
          </cell>
          <cell r="D121" t="str">
            <v>Thanh neo O22x3700</v>
          </cell>
          <cell r="E121" t="str">
            <v>caùi</v>
          </cell>
          <cell r="G121">
            <v>109500</v>
          </cell>
        </row>
        <row r="122">
          <cell r="C122" t="str">
            <v>TN28</v>
          </cell>
          <cell r="D122" t="str">
            <v>Thanh neo O22x2800</v>
          </cell>
          <cell r="E122" t="str">
            <v>caùi</v>
          </cell>
          <cell r="G122">
            <v>78225</v>
          </cell>
        </row>
        <row r="123">
          <cell r="C123" t="str">
            <v>TN25</v>
          </cell>
          <cell r="D123" t="str">
            <v>Thanh neo O22x2500</v>
          </cell>
          <cell r="E123" t="str">
            <v>caùi</v>
          </cell>
          <cell r="G123">
            <v>72000</v>
          </cell>
        </row>
        <row r="124">
          <cell r="C124" t="str">
            <v>CD682</v>
          </cell>
          <cell r="D124" t="str">
            <v>Coå deà 6,82kg</v>
          </cell>
          <cell r="E124" t="str">
            <v>boä</v>
          </cell>
          <cell r="G124">
            <v>71600</v>
          </cell>
        </row>
        <row r="125">
          <cell r="C125" t="str">
            <v>CD195</v>
          </cell>
          <cell r="D125" t="str">
            <v>Coå deà O 195</v>
          </cell>
          <cell r="E125" t="str">
            <v>boä</v>
          </cell>
          <cell r="G125">
            <v>68000</v>
          </cell>
        </row>
        <row r="126">
          <cell r="C126" t="str">
            <v>CD207</v>
          </cell>
          <cell r="D126" t="str">
            <v>Coå deà O 207</v>
          </cell>
          <cell r="E126" t="str">
            <v>boä</v>
          </cell>
          <cell r="G126">
            <v>72000</v>
          </cell>
        </row>
        <row r="127">
          <cell r="C127" t="str">
            <v>T10</v>
          </cell>
          <cell r="D127" t="str">
            <v>Coätï BTLT 10,5m</v>
          </cell>
          <cell r="E127" t="str">
            <v>coät</v>
          </cell>
          <cell r="G127">
            <v>1310000</v>
          </cell>
        </row>
        <row r="128">
          <cell r="C128" t="str">
            <v>T12</v>
          </cell>
          <cell r="D128" t="str">
            <v>Coätï BTLT 12m</v>
          </cell>
          <cell r="E128" t="str">
            <v>coät</v>
          </cell>
          <cell r="G128">
            <v>1480000</v>
          </cell>
        </row>
        <row r="129">
          <cell r="C129" t="str">
            <v>T14</v>
          </cell>
          <cell r="D129" t="str">
            <v>Coätï BTLT 14m</v>
          </cell>
          <cell r="E129" t="str">
            <v>coät</v>
          </cell>
          <cell r="G129">
            <v>2750000</v>
          </cell>
        </row>
        <row r="130">
          <cell r="C130" t="str">
            <v>T20</v>
          </cell>
          <cell r="D130" t="str">
            <v>Coätï BTLT 20m</v>
          </cell>
          <cell r="E130" t="str">
            <v>coät</v>
          </cell>
          <cell r="G130">
            <v>6900000</v>
          </cell>
        </row>
        <row r="131">
          <cell r="C131" t="str">
            <v>T7</v>
          </cell>
          <cell r="D131" t="str">
            <v>Coätï BTLT 7,5m</v>
          </cell>
          <cell r="E131" t="str">
            <v>coät</v>
          </cell>
          <cell r="G131">
            <v>730000</v>
          </cell>
        </row>
        <row r="132">
          <cell r="C132" t="str">
            <v>T8</v>
          </cell>
          <cell r="D132" t="str">
            <v>Coätï BTLT 8,4m</v>
          </cell>
          <cell r="E132" t="str">
            <v>coät</v>
          </cell>
          <cell r="G132">
            <v>860000</v>
          </cell>
        </row>
        <row r="133">
          <cell r="C133" t="str">
            <v>UVIS</v>
          </cell>
          <cell r="D133" t="str">
            <v>U clevis</v>
          </cell>
          <cell r="E133" t="str">
            <v>caùi</v>
          </cell>
          <cell r="G133">
            <v>12000</v>
          </cell>
        </row>
        <row r="134">
          <cell r="C134" t="str">
            <v>VT</v>
          </cell>
          <cell r="D134" t="str">
            <v>Voøng treo ñaàu troøn</v>
          </cell>
          <cell r="E134" t="str">
            <v>caùi</v>
          </cell>
          <cell r="G134">
            <v>5000</v>
          </cell>
        </row>
        <row r="135">
          <cell r="C135" t="str">
            <v>X</v>
          </cell>
          <cell r="D135" t="str">
            <v>Xaêng</v>
          </cell>
          <cell r="E135" t="str">
            <v>Kg</v>
          </cell>
          <cell r="G135">
            <v>5500</v>
          </cell>
        </row>
        <row r="136">
          <cell r="C136" t="str">
            <v>XM</v>
          </cell>
          <cell r="D136" t="str">
            <v>Ximaêng</v>
          </cell>
          <cell r="E136" t="str">
            <v>kg</v>
          </cell>
          <cell r="G136">
            <v>1050</v>
          </cell>
        </row>
        <row r="137">
          <cell r="C137" t="str">
            <v>YC</v>
          </cell>
          <cell r="D137" t="str">
            <v>Yeám caùp</v>
          </cell>
          <cell r="E137" t="str">
            <v>caùi</v>
          </cell>
          <cell r="G137">
            <v>5500</v>
          </cell>
        </row>
      </sheetData>
      <sheetData sheetId="1" refreshError="1">
        <row r="2">
          <cell r="C2">
            <v>4345</v>
          </cell>
        </row>
        <row r="3">
          <cell r="C3">
            <v>5265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>
        <row r="10">
          <cell r="G10">
            <v>86550</v>
          </cell>
        </row>
        <row r="14">
          <cell r="G14">
            <v>47406.409999999996</v>
          </cell>
        </row>
        <row r="33">
          <cell r="G33">
            <v>170700</v>
          </cell>
        </row>
        <row r="37">
          <cell r="G37">
            <v>99786.799999999988</v>
          </cell>
        </row>
        <row r="44">
          <cell r="G44">
            <v>278500</v>
          </cell>
        </row>
        <row r="49">
          <cell r="G49">
            <v>206583.22500000003</v>
          </cell>
        </row>
        <row r="57">
          <cell r="G57">
            <v>170700</v>
          </cell>
        </row>
        <row r="61">
          <cell r="G61">
            <v>126004.54</v>
          </cell>
        </row>
        <row r="69">
          <cell r="G69">
            <v>378300</v>
          </cell>
        </row>
        <row r="73">
          <cell r="G73">
            <v>442430.5</v>
          </cell>
        </row>
        <row r="80">
          <cell r="G80">
            <v>156556</v>
          </cell>
        </row>
        <row r="85">
          <cell r="G85">
            <v>4920.45</v>
          </cell>
        </row>
        <row r="102">
          <cell r="G102">
            <v>2524790</v>
          </cell>
        </row>
        <row r="105">
          <cell r="G105">
            <v>190708.5</v>
          </cell>
        </row>
        <row r="110">
          <cell r="G110">
            <v>1491790</v>
          </cell>
        </row>
        <row r="113">
          <cell r="G113">
            <v>153503.85</v>
          </cell>
        </row>
        <row r="118">
          <cell r="G118">
            <v>1120790</v>
          </cell>
        </row>
        <row r="121">
          <cell r="G121">
            <v>142583.625</v>
          </cell>
        </row>
        <row r="158">
          <cell r="G158">
            <v>314385.08319999999</v>
          </cell>
        </row>
        <row r="163">
          <cell r="G163">
            <v>20600.86382568</v>
          </cell>
        </row>
        <row r="167">
          <cell r="G167">
            <v>629070.16639999999</v>
          </cell>
        </row>
        <row r="172">
          <cell r="G172">
            <v>37252.227651360001</v>
          </cell>
        </row>
        <row r="176">
          <cell r="G176">
            <v>314385.08319999999</v>
          </cell>
        </row>
        <row r="181">
          <cell r="G181">
            <v>36392.863825679997</v>
          </cell>
        </row>
        <row r="185">
          <cell r="G185">
            <v>299676.38783999998</v>
          </cell>
        </row>
        <row r="191">
          <cell r="G191">
            <v>26164.194122016001</v>
          </cell>
        </row>
        <row r="196">
          <cell r="G196">
            <v>602652.77567999996</v>
          </cell>
        </row>
        <row r="202">
          <cell r="G202">
            <v>39554.388244032001</v>
          </cell>
        </row>
        <row r="207">
          <cell r="G207">
            <v>308813.49983999995</v>
          </cell>
        </row>
        <row r="212">
          <cell r="G212">
            <v>20600.656200816</v>
          </cell>
        </row>
        <row r="216">
          <cell r="G216">
            <v>1082796.95936</v>
          </cell>
        </row>
        <row r="222">
          <cell r="G222">
            <v>50771.718207263999</v>
          </cell>
        </row>
        <row r="226">
          <cell r="G226">
            <v>561852.77567999996</v>
          </cell>
        </row>
        <row r="233">
          <cell r="G233">
            <v>42634.468444031998</v>
          </cell>
        </row>
        <row r="238">
          <cell r="G238">
            <v>537652.77567999996</v>
          </cell>
        </row>
        <row r="243">
          <cell r="G243">
            <v>36946.468444031998</v>
          </cell>
        </row>
        <row r="247">
          <cell r="G247">
            <v>43500</v>
          </cell>
        </row>
        <row r="250">
          <cell r="G250">
            <v>5688</v>
          </cell>
        </row>
        <row r="253">
          <cell r="G253">
            <v>70500</v>
          </cell>
        </row>
        <row r="256">
          <cell r="G256">
            <v>11376</v>
          </cell>
        </row>
        <row r="259">
          <cell r="G259">
            <v>61500</v>
          </cell>
        </row>
        <row r="263">
          <cell r="G263">
            <v>5688</v>
          </cell>
        </row>
        <row r="266">
          <cell r="G266">
            <v>97831.32</v>
          </cell>
        </row>
        <row r="271">
          <cell r="G271">
            <v>5688</v>
          </cell>
        </row>
        <row r="274">
          <cell r="G274">
            <v>189662.64</v>
          </cell>
        </row>
        <row r="279">
          <cell r="G279">
            <v>11376</v>
          </cell>
        </row>
        <row r="282">
          <cell r="G282">
            <v>388608</v>
          </cell>
        </row>
        <row r="290">
          <cell r="G290">
            <v>341861.80000000005</v>
          </cell>
        </row>
        <row r="298">
          <cell r="G298">
            <v>759216</v>
          </cell>
        </row>
        <row r="306">
          <cell r="G306">
            <v>683723.60000000009</v>
          </cell>
        </row>
        <row r="314">
          <cell r="G314">
            <v>756016</v>
          </cell>
        </row>
        <row r="322">
          <cell r="G322">
            <v>683723.60000000009</v>
          </cell>
        </row>
        <row r="330">
          <cell r="G330">
            <v>378008</v>
          </cell>
        </row>
        <row r="338">
          <cell r="G338">
            <v>341861.80000000005</v>
          </cell>
        </row>
        <row r="346">
          <cell r="G346">
            <v>402108</v>
          </cell>
        </row>
        <row r="354">
          <cell r="G354">
            <v>341861.80000000005</v>
          </cell>
        </row>
        <row r="362">
          <cell r="G362">
            <v>1079291.14864</v>
          </cell>
        </row>
        <row r="373">
          <cell r="G373">
            <v>684003.05</v>
          </cell>
        </row>
        <row r="381">
          <cell r="G381">
            <v>1415445.32864</v>
          </cell>
        </row>
        <row r="394">
          <cell r="G394">
            <v>702005.85</v>
          </cell>
        </row>
        <row r="402">
          <cell r="G402">
            <v>539645.57432000001</v>
          </cell>
        </row>
        <row r="413">
          <cell r="G413">
            <v>341861.80000000005</v>
          </cell>
        </row>
        <row r="421">
          <cell r="G421">
            <v>672543.32000000007</v>
          </cell>
        </row>
        <row r="430">
          <cell r="G430">
            <v>349733.7</v>
          </cell>
        </row>
        <row r="438">
          <cell r="G438">
            <v>1929768</v>
          </cell>
        </row>
        <row r="448">
          <cell r="G448">
            <v>584232.22500000009</v>
          </cell>
        </row>
        <row r="458">
          <cell r="G458">
            <v>435853</v>
          </cell>
        </row>
        <row r="467">
          <cell r="G467">
            <v>213750.8</v>
          </cell>
        </row>
        <row r="511">
          <cell r="G511">
            <v>598790</v>
          </cell>
        </row>
        <row r="514">
          <cell r="G514">
            <v>117977.84999999999</v>
          </cell>
        </row>
        <row r="519">
          <cell r="G519">
            <v>704790</v>
          </cell>
        </row>
        <row r="522">
          <cell r="G522">
            <v>105442.815</v>
          </cell>
        </row>
        <row r="527">
          <cell r="G527">
            <v>227596</v>
          </cell>
        </row>
        <row r="535">
          <cell r="G535">
            <v>91589.659999999989</v>
          </cell>
        </row>
        <row r="543">
          <cell r="G543">
            <v>304280</v>
          </cell>
        </row>
        <row r="552">
          <cell r="G552">
            <v>87091.659999999989</v>
          </cell>
        </row>
        <row r="578">
          <cell r="G578">
            <v>122136</v>
          </cell>
        </row>
        <row r="583">
          <cell r="G583">
            <v>4838.8499999999995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CHITIET"/>
    </sheetNames>
    <sheetDataSet>
      <sheetData sheetId="0"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167000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</row>
        <row r="11">
          <cell r="A11" t="str">
            <v>BNH</v>
          </cell>
          <cell r="C11" t="str">
            <v>Bieån soá - Baûng nguy hieåm</v>
          </cell>
          <cell r="D11" t="str">
            <v>caùi</v>
          </cell>
          <cell r="F11">
            <v>15000</v>
          </cell>
        </row>
        <row r="12">
          <cell r="A12" t="str">
            <v>B1230</v>
          </cell>
          <cell r="C12" t="str">
            <v>Boulon 12x30</v>
          </cell>
          <cell r="D12" t="str">
            <v>boä</v>
          </cell>
          <cell r="F12">
            <v>800</v>
          </cell>
        </row>
        <row r="13">
          <cell r="A13" t="str">
            <v>B1260</v>
          </cell>
          <cell r="C13" t="str">
            <v>Boulon 12x60</v>
          </cell>
          <cell r="D13" t="str">
            <v>boä</v>
          </cell>
          <cell r="F13">
            <v>1500</v>
          </cell>
        </row>
        <row r="14">
          <cell r="A14" t="str">
            <v>B16100V</v>
          </cell>
          <cell r="C14" t="str">
            <v>Boulon 16x100/100</v>
          </cell>
          <cell r="D14" t="str">
            <v>boä</v>
          </cell>
          <cell r="F14">
            <v>3200</v>
          </cell>
        </row>
        <row r="15">
          <cell r="A15" t="str">
            <v>B1680V</v>
          </cell>
          <cell r="C15" t="str">
            <v>Boulon 16x80/80</v>
          </cell>
          <cell r="D15" t="str">
            <v>boä</v>
          </cell>
          <cell r="F15">
            <v>3000</v>
          </cell>
        </row>
        <row r="16">
          <cell r="A16" t="str">
            <v>B16230</v>
          </cell>
          <cell r="C16" t="str">
            <v>Boulon 16x230/80</v>
          </cell>
          <cell r="D16" t="str">
            <v>boä</v>
          </cell>
          <cell r="F16">
            <v>6000</v>
          </cell>
        </row>
        <row r="17">
          <cell r="A17" t="str">
            <v>B16240</v>
          </cell>
          <cell r="C17" t="str">
            <v>Boulon 16x240/80</v>
          </cell>
          <cell r="D17" t="str">
            <v>boä</v>
          </cell>
          <cell r="F17">
            <v>5500</v>
          </cell>
        </row>
        <row r="18">
          <cell r="A18" t="str">
            <v>B16250</v>
          </cell>
          <cell r="C18" t="str">
            <v>Boulon 16x250/50</v>
          </cell>
          <cell r="D18" t="str">
            <v>boä</v>
          </cell>
          <cell r="F18">
            <v>6000</v>
          </cell>
        </row>
        <row r="19">
          <cell r="A19" t="str">
            <v>B16260</v>
          </cell>
          <cell r="C19" t="str">
            <v>Boulon 16x260/80</v>
          </cell>
          <cell r="D19" t="str">
            <v>boä</v>
          </cell>
          <cell r="F19">
            <v>6000</v>
          </cell>
        </row>
        <row r="20">
          <cell r="A20" t="str">
            <v>B16280</v>
          </cell>
          <cell r="C20" t="str">
            <v>Boulon 16x280/80</v>
          </cell>
          <cell r="D20" t="str">
            <v>boä</v>
          </cell>
          <cell r="F20">
            <v>6500</v>
          </cell>
        </row>
        <row r="21">
          <cell r="A21" t="str">
            <v>B16300</v>
          </cell>
          <cell r="C21" t="str">
            <v>Boulon 16x300</v>
          </cell>
          <cell r="D21" t="str">
            <v>boä</v>
          </cell>
          <cell r="F21">
            <v>7500</v>
          </cell>
        </row>
        <row r="22">
          <cell r="A22" t="str">
            <v>B16320</v>
          </cell>
          <cell r="C22" t="str">
            <v>Boulon 16x320</v>
          </cell>
          <cell r="D22" t="str">
            <v>boä</v>
          </cell>
          <cell r="F22">
            <v>8000</v>
          </cell>
        </row>
        <row r="23">
          <cell r="A23" t="str">
            <v>B16350</v>
          </cell>
          <cell r="C23" t="str">
            <v>Boulon 16x350</v>
          </cell>
          <cell r="D23" t="str">
            <v>boä</v>
          </cell>
          <cell r="F23">
            <v>8000</v>
          </cell>
        </row>
        <row r="24">
          <cell r="A24" t="str">
            <v>B16600</v>
          </cell>
          <cell r="C24" t="str">
            <v>Boulon 16x600</v>
          </cell>
          <cell r="D24" t="str">
            <v>boä</v>
          </cell>
          <cell r="F24">
            <v>18000</v>
          </cell>
        </row>
        <row r="25">
          <cell r="A25" t="str">
            <v>B16200V</v>
          </cell>
          <cell r="C25" t="str">
            <v>Boulon 16x200/200</v>
          </cell>
          <cell r="D25" t="str">
            <v>boä</v>
          </cell>
          <cell r="F25">
            <v>6000</v>
          </cell>
        </row>
        <row r="26">
          <cell r="A26" t="str">
            <v>B16300V</v>
          </cell>
          <cell r="C26" t="str">
            <v>Boulon 16x300/300</v>
          </cell>
          <cell r="D26" t="str">
            <v>boä</v>
          </cell>
          <cell r="F26">
            <v>8500</v>
          </cell>
        </row>
        <row r="27">
          <cell r="A27" t="str">
            <v>B1635</v>
          </cell>
          <cell r="C27" t="str">
            <v>Boulon 16x35/28</v>
          </cell>
          <cell r="D27" t="str">
            <v>boä</v>
          </cell>
          <cell r="F27">
            <v>800</v>
          </cell>
        </row>
        <row r="28">
          <cell r="A28" t="str">
            <v>B1640</v>
          </cell>
          <cell r="C28" t="str">
            <v>Boulon 16x40/28</v>
          </cell>
          <cell r="D28" t="str">
            <v>boä</v>
          </cell>
          <cell r="F28">
            <v>800</v>
          </cell>
        </row>
        <row r="29">
          <cell r="A29" t="str">
            <v>B1650</v>
          </cell>
          <cell r="C29" t="str">
            <v>Boulon 16x50</v>
          </cell>
          <cell r="D29" t="str">
            <v>boä</v>
          </cell>
          <cell r="F29">
            <v>2500</v>
          </cell>
        </row>
        <row r="30">
          <cell r="A30" t="str">
            <v>B221000</v>
          </cell>
          <cell r="C30" t="str">
            <v>Boulon 22x1000</v>
          </cell>
          <cell r="D30" t="str">
            <v>boä</v>
          </cell>
          <cell r="F30">
            <v>36500</v>
          </cell>
        </row>
        <row r="31">
          <cell r="A31" t="str">
            <v>B22260</v>
          </cell>
          <cell r="C31" t="str">
            <v>Boulon 22x260</v>
          </cell>
          <cell r="D31" t="str">
            <v>boä</v>
          </cell>
          <cell r="F31">
            <v>11300</v>
          </cell>
        </row>
        <row r="32">
          <cell r="A32" t="str">
            <v>B22460</v>
          </cell>
          <cell r="C32" t="str">
            <v>Boulon 22x460</v>
          </cell>
          <cell r="D32" t="str">
            <v>boä</v>
          </cell>
          <cell r="F32">
            <v>17000</v>
          </cell>
        </row>
        <row r="33">
          <cell r="A33" t="str">
            <v>B22500</v>
          </cell>
          <cell r="C33" t="str">
            <v>Boulon 22x500/150</v>
          </cell>
          <cell r="D33" t="str">
            <v>boä</v>
          </cell>
          <cell r="F33">
            <v>19200</v>
          </cell>
        </row>
        <row r="34">
          <cell r="A34" t="str">
            <v>B22550</v>
          </cell>
          <cell r="C34" t="str">
            <v>Boulon 22x550/100</v>
          </cell>
          <cell r="D34" t="str">
            <v>boä</v>
          </cell>
          <cell r="F34">
            <v>22000</v>
          </cell>
        </row>
        <row r="35">
          <cell r="A35" t="str">
            <v>B22650</v>
          </cell>
          <cell r="C35" t="str">
            <v>Boulon 22x650</v>
          </cell>
          <cell r="D35" t="str">
            <v>boä</v>
          </cell>
          <cell r="F35">
            <v>22000</v>
          </cell>
        </row>
        <row r="36">
          <cell r="A36" t="str">
            <v>B22600</v>
          </cell>
          <cell r="C36" t="str">
            <v>Boulon 22x600</v>
          </cell>
          <cell r="D36" t="str">
            <v>boä</v>
          </cell>
          <cell r="F36">
            <v>18000</v>
          </cell>
        </row>
        <row r="37">
          <cell r="A37" t="str">
            <v>B22850</v>
          </cell>
          <cell r="C37" t="str">
            <v>Boulon 22x850</v>
          </cell>
          <cell r="D37" t="str">
            <v>boä</v>
          </cell>
          <cell r="F37">
            <v>27000</v>
          </cell>
        </row>
        <row r="38">
          <cell r="A38" t="str">
            <v>BM16230</v>
          </cell>
          <cell r="C38" t="str">
            <v>Boulon maét 16x230</v>
          </cell>
          <cell r="D38" t="str">
            <v>boä</v>
          </cell>
          <cell r="F38">
            <v>9000</v>
          </cell>
        </row>
        <row r="39">
          <cell r="A39" t="str">
            <v>BM16250</v>
          </cell>
          <cell r="C39" t="str">
            <v>Boulon maét 16x250/100</v>
          </cell>
          <cell r="D39" t="str">
            <v>boä</v>
          </cell>
          <cell r="F39">
            <v>11300</v>
          </cell>
        </row>
        <row r="40">
          <cell r="A40" t="str">
            <v>BM16300</v>
          </cell>
          <cell r="C40" t="str">
            <v>Boulon maét 16x300</v>
          </cell>
          <cell r="D40" t="str">
            <v>boä</v>
          </cell>
          <cell r="F40">
            <v>11300</v>
          </cell>
        </row>
        <row r="41">
          <cell r="A41" t="str">
            <v>OXC25</v>
          </cell>
          <cell r="C41" t="str">
            <v>OÁc xieát caùp Cu côõ 25mm2</v>
          </cell>
          <cell r="D41" t="str">
            <v>caùi</v>
          </cell>
          <cell r="F41">
            <v>4100</v>
          </cell>
        </row>
        <row r="42">
          <cell r="A42" t="str">
            <v>OXC38</v>
          </cell>
          <cell r="C42" t="str">
            <v>OÁc xieát caùp Cu côõ 38mm2</v>
          </cell>
          <cell r="D42" t="str">
            <v>caùi</v>
          </cell>
          <cell r="F42">
            <v>9200</v>
          </cell>
        </row>
        <row r="43">
          <cell r="A43" t="str">
            <v>CT25</v>
          </cell>
          <cell r="C43" t="str">
            <v>Cöø traøm 2,5m</v>
          </cell>
          <cell r="D43" t="str">
            <v>caây</v>
          </cell>
          <cell r="F43">
            <v>7000</v>
          </cell>
        </row>
        <row r="44">
          <cell r="A44" t="str">
            <v>CT5</v>
          </cell>
          <cell r="C44" t="str">
            <v>Cöø traøm 5m</v>
          </cell>
          <cell r="D44" t="str">
            <v>caây</v>
          </cell>
          <cell r="F44">
            <v>12000</v>
          </cell>
        </row>
        <row r="45">
          <cell r="A45" t="str">
            <v>M22</v>
          </cell>
          <cell r="C45" t="str">
            <v>Caùp ñoàng traàn M22mm2</v>
          </cell>
          <cell r="D45" t="str">
            <v>kg</v>
          </cell>
          <cell r="F45">
            <v>37400</v>
          </cell>
        </row>
        <row r="46">
          <cell r="A46" t="str">
            <v>M25</v>
          </cell>
          <cell r="C46" t="str">
            <v>Caùp ñoàng traàn M25mm2</v>
          </cell>
          <cell r="D46" t="str">
            <v>kg</v>
          </cell>
          <cell r="F46">
            <v>37400</v>
          </cell>
        </row>
        <row r="47">
          <cell r="A47" t="str">
            <v>M48</v>
          </cell>
          <cell r="C47" t="str">
            <v>Caùp ñoàng traàn M48mm2</v>
          </cell>
          <cell r="D47" t="str">
            <v>kg</v>
          </cell>
          <cell r="F47">
            <v>37400</v>
          </cell>
        </row>
        <row r="48">
          <cell r="A48" t="str">
            <v>CV50</v>
          </cell>
          <cell r="C48" t="str">
            <v>Caùp ñoàng boïc CV50</v>
          </cell>
          <cell r="D48" t="str">
            <v>meùt</v>
          </cell>
          <cell r="F48">
            <v>17600</v>
          </cell>
        </row>
        <row r="49">
          <cell r="A49" t="str">
            <v>CV70</v>
          </cell>
          <cell r="C49" t="str">
            <v>Caùp ñoàng boïc CV70</v>
          </cell>
          <cell r="D49" t="str">
            <v>meùt</v>
          </cell>
          <cell r="F49">
            <v>25200</v>
          </cell>
        </row>
        <row r="50">
          <cell r="A50" t="str">
            <v>XLPE22</v>
          </cell>
          <cell r="C50" t="str">
            <v>Caùp ñoàng boïc 24KV XLPE/PVC 22mm2</v>
          </cell>
          <cell r="D50" t="str">
            <v>meùt</v>
          </cell>
          <cell r="F50">
            <v>38400</v>
          </cell>
        </row>
        <row r="51">
          <cell r="A51" t="str">
            <v>XLPE25</v>
          </cell>
          <cell r="C51" t="str">
            <v>Caùp ñoàng boïc 24KV XLPE/PVC 25mm2</v>
          </cell>
          <cell r="D51" t="str">
            <v>meùt</v>
          </cell>
          <cell r="F51">
            <v>40300</v>
          </cell>
        </row>
        <row r="52">
          <cell r="A52" t="str">
            <v>XLPE38</v>
          </cell>
          <cell r="C52" t="str">
            <v>Caùp ñoàng boïc 24KV XLPE/PVC 38mm2</v>
          </cell>
          <cell r="D52" t="str">
            <v>meùt</v>
          </cell>
          <cell r="F52">
            <v>47300</v>
          </cell>
        </row>
        <row r="53">
          <cell r="A53" t="str">
            <v>XLPE70</v>
          </cell>
          <cell r="C53" t="str">
            <v>Caùp ñoàng boïc 24KV XLPE/PVC 70mm2</v>
          </cell>
          <cell r="D53" t="str">
            <v>meùt</v>
          </cell>
          <cell r="F53">
            <v>65000</v>
          </cell>
        </row>
        <row r="54">
          <cell r="A54" t="str">
            <v>XLPE35A</v>
          </cell>
          <cell r="C54" t="str">
            <v>Caùp nhoâm boïc 24KV A/XLPE/PVC 35mm2</v>
          </cell>
          <cell r="D54" t="str">
            <v>meùt</v>
          </cell>
          <cell r="F54">
            <v>33500</v>
          </cell>
        </row>
        <row r="55">
          <cell r="A55" t="str">
            <v>XLPE50A</v>
          </cell>
          <cell r="C55" t="str">
            <v>Caùp nhoâm boïc 24KV A/XLPE/PVC 50mm2</v>
          </cell>
          <cell r="D55" t="str">
            <v>meùt</v>
          </cell>
          <cell r="F55">
            <v>37500</v>
          </cell>
        </row>
        <row r="56">
          <cell r="A56" t="str">
            <v>XLPE70A</v>
          </cell>
          <cell r="C56" t="str">
            <v>Caùp nhoâm boïc 24KV A/XLPE/PVC 70mm2</v>
          </cell>
          <cell r="D56" t="str">
            <v>meùt</v>
          </cell>
          <cell r="F56">
            <v>41900</v>
          </cell>
        </row>
        <row r="57">
          <cell r="A57" t="str">
            <v>XLPE95A</v>
          </cell>
          <cell r="C57" t="str">
            <v>Caùp nhoâm boïc 24KV A/XLPE/PVC 95mm2</v>
          </cell>
          <cell r="D57" t="str">
            <v>meùt</v>
          </cell>
          <cell r="F57">
            <v>47700</v>
          </cell>
        </row>
        <row r="58">
          <cell r="A58" t="str">
            <v>XLPE120A</v>
          </cell>
          <cell r="C58" t="str">
            <v>Caùp nhoâm boïc 24KV A/XLPE/PVC 120mm2</v>
          </cell>
          <cell r="D58" t="str">
            <v>meùt</v>
          </cell>
          <cell r="F58">
            <v>54100</v>
          </cell>
        </row>
        <row r="59">
          <cell r="A59" t="str">
            <v>ACKP240</v>
          </cell>
          <cell r="C59" t="str">
            <v>Caùp nhoâm loõi theùp ACKP-240/39</v>
          </cell>
          <cell r="D59" t="str">
            <v>kg</v>
          </cell>
          <cell r="F59">
            <v>26100</v>
          </cell>
        </row>
        <row r="60">
          <cell r="A60" t="str">
            <v>ACKP185</v>
          </cell>
          <cell r="C60" t="str">
            <v>Caùp nhoâm loõi theùp ACKP-185/29</v>
          </cell>
          <cell r="D60" t="str">
            <v>kg</v>
          </cell>
          <cell r="F60">
            <v>26100</v>
          </cell>
        </row>
        <row r="61">
          <cell r="A61" t="str">
            <v>ACKP120</v>
          </cell>
          <cell r="C61" t="str">
            <v>Caùp nhoâm loõi theùp ACKP-120/19</v>
          </cell>
          <cell r="D61" t="str">
            <v>kg</v>
          </cell>
          <cell r="F61">
            <v>26100</v>
          </cell>
        </row>
        <row r="62">
          <cell r="A62" t="str">
            <v>ACKP35</v>
          </cell>
          <cell r="C62" t="str">
            <v>Caùp nhoâm loõi theùp ACKP-35/6,2</v>
          </cell>
          <cell r="D62" t="str">
            <v>kg</v>
          </cell>
          <cell r="F62">
            <v>26100</v>
          </cell>
        </row>
        <row r="63">
          <cell r="A63" t="str">
            <v>ACKP50</v>
          </cell>
          <cell r="C63" t="str">
            <v>Caùp nhoâm loõi theùp ACKP-50/8</v>
          </cell>
          <cell r="D63" t="str">
            <v>kg</v>
          </cell>
          <cell r="F63">
            <v>25800</v>
          </cell>
        </row>
        <row r="64">
          <cell r="A64" t="str">
            <v>ACKP70</v>
          </cell>
          <cell r="C64" t="str">
            <v>Caùp nhoâm loõi theùp ACKP-70/11</v>
          </cell>
          <cell r="D64" t="str">
            <v>kg</v>
          </cell>
          <cell r="F64">
            <v>25800</v>
          </cell>
        </row>
        <row r="65">
          <cell r="A65" t="str">
            <v>ACKP95</v>
          </cell>
          <cell r="C65" t="str">
            <v>Caùp nhoâm loõi theùp ACKP-95/16</v>
          </cell>
          <cell r="D65" t="str">
            <v>kg</v>
          </cell>
          <cell r="F65">
            <v>25800</v>
          </cell>
        </row>
        <row r="66">
          <cell r="A66" t="str">
            <v>AC240</v>
          </cell>
          <cell r="C66" t="str">
            <v>Caùp nhoâm loõi theùp AC-240/39</v>
          </cell>
          <cell r="D66" t="str">
            <v>kg</v>
          </cell>
          <cell r="F66">
            <v>26100</v>
          </cell>
        </row>
        <row r="67">
          <cell r="A67" t="str">
            <v>AC185</v>
          </cell>
          <cell r="C67" t="str">
            <v>Caùp nhoâm loõi theùp AC-185/29</v>
          </cell>
          <cell r="D67" t="str">
            <v>kg</v>
          </cell>
          <cell r="F67">
            <v>26100</v>
          </cell>
        </row>
        <row r="68">
          <cell r="A68" t="str">
            <v>AC120</v>
          </cell>
          <cell r="C68" t="str">
            <v>Caùp nhoâm loõi theùp AC-120/19</v>
          </cell>
          <cell r="D68" t="str">
            <v>kg</v>
          </cell>
          <cell r="F68">
            <v>26100</v>
          </cell>
        </row>
        <row r="69">
          <cell r="A69" t="str">
            <v>AC35</v>
          </cell>
          <cell r="C69" t="str">
            <v>Caùp nhoâm loõi theùp AC-35/6,2</v>
          </cell>
          <cell r="D69" t="str">
            <v>kg</v>
          </cell>
          <cell r="F69">
            <v>26100</v>
          </cell>
        </row>
        <row r="70">
          <cell r="A70" t="str">
            <v>AC50</v>
          </cell>
          <cell r="C70" t="str">
            <v>Caùp nhoâm loõi theùp AC-50/8</v>
          </cell>
          <cell r="D70" t="str">
            <v>kg</v>
          </cell>
          <cell r="F70">
            <v>25800</v>
          </cell>
        </row>
        <row r="71">
          <cell r="A71" t="str">
            <v>AC70</v>
          </cell>
          <cell r="C71" t="str">
            <v>Caùp nhoâm loõi theùp AC-70/11</v>
          </cell>
          <cell r="D71" t="str">
            <v>kg</v>
          </cell>
          <cell r="F71">
            <v>25800</v>
          </cell>
        </row>
        <row r="72">
          <cell r="A72" t="str">
            <v>AC95</v>
          </cell>
          <cell r="C72" t="str">
            <v>Caùp nhoâm loõi theùp AC-95/16</v>
          </cell>
          <cell r="D72" t="str">
            <v>kg</v>
          </cell>
          <cell r="F72">
            <v>25800</v>
          </cell>
        </row>
        <row r="73">
          <cell r="A73" t="str">
            <v>av35</v>
          </cell>
          <cell r="C73" t="str">
            <v>Caùp nhoâm boïc AV35</v>
          </cell>
          <cell r="D73" t="str">
            <v>meùt</v>
          </cell>
          <cell r="F73">
            <v>4970</v>
          </cell>
        </row>
        <row r="74">
          <cell r="A74" t="str">
            <v>av50</v>
          </cell>
          <cell r="C74" t="str">
            <v>Caùp nhoâm boïc AV50</v>
          </cell>
          <cell r="D74" t="str">
            <v>meùt</v>
          </cell>
          <cell r="F74">
            <v>6300</v>
          </cell>
        </row>
        <row r="75">
          <cell r="A75" t="str">
            <v>av70</v>
          </cell>
          <cell r="C75" t="str">
            <v>Caùp nhoâm boïc AV70</v>
          </cell>
          <cell r="D75" t="str">
            <v>meùt</v>
          </cell>
          <cell r="F75">
            <v>8400</v>
          </cell>
        </row>
        <row r="76">
          <cell r="A76" t="str">
            <v>av95</v>
          </cell>
          <cell r="C76" t="str">
            <v>Caùp nhoâm boïc AV95</v>
          </cell>
          <cell r="D76" t="str">
            <v>meùt</v>
          </cell>
          <cell r="F76">
            <v>11000</v>
          </cell>
        </row>
        <row r="77">
          <cell r="A77" t="str">
            <v>av120</v>
          </cell>
          <cell r="C77" t="str">
            <v>Caùp nhoâm boïc AV120</v>
          </cell>
          <cell r="D77" t="str">
            <v>meùt</v>
          </cell>
          <cell r="F77">
            <v>13200</v>
          </cell>
        </row>
        <row r="78">
          <cell r="A78" t="str">
            <v>av150</v>
          </cell>
          <cell r="C78" t="str">
            <v>Caùp nhoâm boïc AV150</v>
          </cell>
          <cell r="D78" t="str">
            <v>meùt</v>
          </cell>
          <cell r="F78">
            <v>17200</v>
          </cell>
        </row>
        <row r="79">
          <cell r="A79" t="str">
            <v>av185</v>
          </cell>
          <cell r="C79" t="str">
            <v>Caùp nhoâm boïc AV185</v>
          </cell>
          <cell r="D79" t="str">
            <v>meùt</v>
          </cell>
          <cell r="F79">
            <v>20200</v>
          </cell>
        </row>
        <row r="80">
          <cell r="A80" t="str">
            <v>acv35</v>
          </cell>
          <cell r="C80" t="str">
            <v>Caùp nhoâm loõi theùp ACV35</v>
          </cell>
          <cell r="D80" t="str">
            <v>meùt</v>
          </cell>
          <cell r="F80">
            <v>6380</v>
          </cell>
        </row>
        <row r="81">
          <cell r="A81" t="str">
            <v>acv50</v>
          </cell>
          <cell r="C81" t="str">
            <v>Caùp nhoâm loõi theùp ACV50</v>
          </cell>
          <cell r="D81" t="str">
            <v>meùt</v>
          </cell>
          <cell r="F81">
            <v>8250</v>
          </cell>
        </row>
        <row r="82">
          <cell r="A82" t="str">
            <v>acv70</v>
          </cell>
          <cell r="C82" t="str">
            <v>Caùp nhoâm loõi theùp ACV70</v>
          </cell>
          <cell r="D82" t="str">
            <v>meùt</v>
          </cell>
          <cell r="F82">
            <v>10450</v>
          </cell>
        </row>
        <row r="83">
          <cell r="A83" t="str">
            <v>acv95</v>
          </cell>
          <cell r="C83" t="str">
            <v>Caùp nhoâm loõi theùp ACV95</v>
          </cell>
          <cell r="D83" t="str">
            <v>meùt</v>
          </cell>
          <cell r="F83">
            <v>13200</v>
          </cell>
        </row>
        <row r="84">
          <cell r="A84" t="str">
            <v>acv120</v>
          </cell>
          <cell r="C84" t="str">
            <v>Caùp nhoâm loõi theùp ACV120</v>
          </cell>
          <cell r="D84" t="str">
            <v>meùt</v>
          </cell>
          <cell r="F84">
            <v>15950</v>
          </cell>
        </row>
        <row r="85">
          <cell r="A85" t="str">
            <v>acv150</v>
          </cell>
          <cell r="C85" t="str">
            <v>Caùp nhoâm loõi theùp ACV150</v>
          </cell>
          <cell r="D85" t="str">
            <v>meùt</v>
          </cell>
          <cell r="F85">
            <v>20460</v>
          </cell>
        </row>
        <row r="86">
          <cell r="A86" t="str">
            <v>acv185</v>
          </cell>
          <cell r="C86" t="str">
            <v>Caùp nhoâm loõi theùp ACV185</v>
          </cell>
          <cell r="D86" t="str">
            <v>meùt</v>
          </cell>
          <cell r="F86">
            <v>22770</v>
          </cell>
        </row>
        <row r="87">
          <cell r="A87" t="str">
            <v>acv240</v>
          </cell>
          <cell r="C87" t="str">
            <v>Caùp nhoâm loõi theùp ACV240</v>
          </cell>
          <cell r="D87" t="str">
            <v>meùt</v>
          </cell>
          <cell r="F87">
            <v>29590</v>
          </cell>
        </row>
        <row r="88">
          <cell r="A88" t="str">
            <v>A35</v>
          </cell>
          <cell r="C88" t="str">
            <v>Caùp nhoâm A-35</v>
          </cell>
          <cell r="D88" t="str">
            <v>kg</v>
          </cell>
          <cell r="F88">
            <v>31400</v>
          </cell>
        </row>
        <row r="89">
          <cell r="A89" t="str">
            <v>A50</v>
          </cell>
          <cell r="C89" t="str">
            <v>Caùp nhoâm A-50</v>
          </cell>
          <cell r="D89" t="str">
            <v>kg</v>
          </cell>
          <cell r="F89">
            <v>30400</v>
          </cell>
        </row>
        <row r="90">
          <cell r="A90" t="str">
            <v>A70</v>
          </cell>
          <cell r="C90" t="str">
            <v>Caùp nhoâm A-70</v>
          </cell>
          <cell r="D90" t="str">
            <v>kg</v>
          </cell>
          <cell r="F90">
            <v>30400</v>
          </cell>
        </row>
        <row r="91">
          <cell r="A91" t="str">
            <v>A95</v>
          </cell>
          <cell r="C91" t="str">
            <v>Caùp nhoâm A-95</v>
          </cell>
          <cell r="D91" t="str">
            <v>kg</v>
          </cell>
          <cell r="F91">
            <v>30400</v>
          </cell>
        </row>
        <row r="92">
          <cell r="A92" t="str">
            <v>A120</v>
          </cell>
          <cell r="C92" t="str">
            <v>Caùp nhoâm A-120</v>
          </cell>
          <cell r="D92" t="str">
            <v>kg</v>
          </cell>
          <cell r="F92">
            <v>30400</v>
          </cell>
        </row>
        <row r="93">
          <cell r="A93" t="str">
            <v>A185</v>
          </cell>
          <cell r="C93" t="str">
            <v>Caùp nhoâm A-185</v>
          </cell>
          <cell r="D93" t="str">
            <v>kg</v>
          </cell>
          <cell r="F93">
            <v>29400</v>
          </cell>
        </row>
        <row r="94">
          <cell r="A94" t="str">
            <v>A240</v>
          </cell>
          <cell r="C94" t="str">
            <v>Caùp nhoâm A-240</v>
          </cell>
          <cell r="D94" t="str">
            <v>kg</v>
          </cell>
          <cell r="F94">
            <v>29400</v>
          </cell>
        </row>
        <row r="95">
          <cell r="A95" t="str">
            <v>C3/8</v>
          </cell>
          <cell r="C95" t="str">
            <v>Caùp theùp 3/8"</v>
          </cell>
          <cell r="D95" t="str">
            <v>meùt</v>
          </cell>
          <cell r="F95">
            <v>4500</v>
          </cell>
        </row>
        <row r="96">
          <cell r="A96" t="str">
            <v>C5/8</v>
          </cell>
          <cell r="C96" t="str">
            <v>Caùp theùp 5/8"</v>
          </cell>
          <cell r="D96" t="str">
            <v>meùt</v>
          </cell>
          <cell r="F96">
            <v>4500</v>
          </cell>
        </row>
        <row r="97">
          <cell r="A97" t="str">
            <v>CSDI</v>
          </cell>
          <cell r="C97" t="str">
            <v xml:space="preserve">Chaân söù ñænh </v>
          </cell>
          <cell r="D97" t="str">
            <v>caùi</v>
          </cell>
          <cell r="F97">
            <v>27000</v>
          </cell>
        </row>
        <row r="98">
          <cell r="A98" t="str">
            <v>CSDG</v>
          </cell>
          <cell r="C98" t="str">
            <v>Chaân söù ñænh ñôõ goùc</v>
          </cell>
          <cell r="D98" t="str">
            <v>caùi</v>
          </cell>
          <cell r="F98">
            <v>27000</v>
          </cell>
        </row>
        <row r="99">
          <cell r="A99" t="str">
            <v>CSD</v>
          </cell>
          <cell r="C99" t="str">
            <v>Chaân söù ñöùng</v>
          </cell>
          <cell r="D99" t="str">
            <v>caùi</v>
          </cell>
          <cell r="F99">
            <v>19000</v>
          </cell>
        </row>
        <row r="100">
          <cell r="A100" t="str">
            <v>CTD</v>
          </cell>
          <cell r="C100" t="str">
            <v>Coïc tieáp ñaát @ 16 - 2,4m</v>
          </cell>
          <cell r="D100" t="str">
            <v>coïc</v>
          </cell>
          <cell r="F100">
            <v>28956</v>
          </cell>
        </row>
        <row r="101">
          <cell r="A101" t="str">
            <v>DC</v>
          </cell>
          <cell r="C101" t="str">
            <v>Daây chì 20K</v>
          </cell>
          <cell r="D101" t="str">
            <v>caùi</v>
          </cell>
          <cell r="F101">
            <v>25000</v>
          </cell>
        </row>
        <row r="102">
          <cell r="A102" t="str">
            <v>DNV</v>
          </cell>
          <cell r="C102" t="str">
            <v>Daây nhoâm vuïn</v>
          </cell>
          <cell r="D102" t="str">
            <v>m</v>
          </cell>
          <cell r="F102">
            <v>2000</v>
          </cell>
        </row>
        <row r="103">
          <cell r="A103" t="str">
            <v>FCO</v>
          </cell>
          <cell r="C103" t="str">
            <v>FCO-24KV-200A</v>
          </cell>
          <cell r="D103" t="str">
            <v>caùi</v>
          </cell>
          <cell r="F103">
            <v>950000</v>
          </cell>
        </row>
        <row r="104">
          <cell r="A104" t="str">
            <v>LBFCO</v>
          </cell>
          <cell r="C104" t="str">
            <v>LBFCO-24KV-200A</v>
          </cell>
          <cell r="D104" t="str">
            <v>caùi</v>
          </cell>
          <cell r="F104">
            <v>1840200</v>
          </cell>
        </row>
        <row r="105">
          <cell r="A105" t="str">
            <v>LBFCO1</v>
          </cell>
          <cell r="C105" t="str">
            <v>LBFCO-24KV-100A</v>
          </cell>
          <cell r="D105" t="str">
            <v>caùi</v>
          </cell>
          <cell r="F105">
            <v>1840200</v>
          </cell>
        </row>
        <row r="106">
          <cell r="A106" t="str">
            <v>FCO1</v>
          </cell>
          <cell r="C106" t="str">
            <v>FCO-24KV-100A</v>
          </cell>
          <cell r="D106" t="str">
            <v>caùi</v>
          </cell>
          <cell r="F106">
            <v>836000</v>
          </cell>
        </row>
        <row r="107">
          <cell r="C107" t="str">
            <v xml:space="preserve">LA 18KV </v>
          </cell>
          <cell r="D107" t="str">
            <v>caùi</v>
          </cell>
          <cell r="F107">
            <v>650000</v>
          </cell>
        </row>
        <row r="108">
          <cell r="A108" t="str">
            <v>ATM75A</v>
          </cell>
          <cell r="C108" t="str">
            <v>Aptomat 2 cöïc 600V -75-100A</v>
          </cell>
          <cell r="D108" t="str">
            <v>caùi</v>
          </cell>
          <cell r="F108">
            <v>200000</v>
          </cell>
        </row>
        <row r="109">
          <cell r="A109" t="str">
            <v>ATM200A</v>
          </cell>
          <cell r="C109" t="str">
            <v>Aptomat 2 cöïc 600V -200A</v>
          </cell>
          <cell r="D109" t="str">
            <v>caùi</v>
          </cell>
          <cell r="F109">
            <v>250000</v>
          </cell>
        </row>
        <row r="110">
          <cell r="A110" t="str">
            <v>ATM250</v>
          </cell>
          <cell r="C110" t="str">
            <v>Aptomat 3 cöïc 600V -125-250A</v>
          </cell>
          <cell r="D110" t="str">
            <v>caùi</v>
          </cell>
          <cell r="F110">
            <v>600000</v>
          </cell>
        </row>
        <row r="111">
          <cell r="A111" t="str">
            <v>ATM75</v>
          </cell>
          <cell r="C111" t="str">
            <v>Aptomat 3 cöïc 600V-75A</v>
          </cell>
          <cell r="D111" t="str">
            <v>caùi</v>
          </cell>
          <cell r="F111">
            <v>400000</v>
          </cell>
        </row>
        <row r="112">
          <cell r="A112" t="str">
            <v>ATM1200M</v>
          </cell>
          <cell r="C112" t="str">
            <v>Aptomat 3 cöïc 600V-1200A MERLIN</v>
          </cell>
          <cell r="D112" t="str">
            <v>caùi</v>
          </cell>
          <cell r="F112">
            <v>33400000</v>
          </cell>
        </row>
        <row r="113">
          <cell r="A113" t="str">
            <v>ATM1200C</v>
          </cell>
          <cell r="C113" t="str">
            <v>Aptomat 3 cöïc 600V-1200A CLIPSAL</v>
          </cell>
          <cell r="D113" t="str">
            <v>caùi</v>
          </cell>
          <cell r="F113">
            <v>35900000</v>
          </cell>
        </row>
        <row r="114">
          <cell r="A114" t="str">
            <v>GDFCO</v>
          </cell>
          <cell r="C114" t="str">
            <v xml:space="preserve">Giaù ñôõ FCO </v>
          </cell>
          <cell r="D114" t="str">
            <v>caùi</v>
          </cell>
          <cell r="F114">
            <v>42760</v>
          </cell>
        </row>
        <row r="115">
          <cell r="A115" t="str">
            <v>GCST</v>
          </cell>
          <cell r="C115" t="str">
            <v>Gia coâng saét theùp</v>
          </cell>
          <cell r="D115" t="str">
            <v>kg</v>
          </cell>
          <cell r="F115">
            <v>2500</v>
          </cell>
        </row>
        <row r="116">
          <cell r="A116" t="str">
            <v>G</v>
          </cell>
          <cell r="C116" t="str">
            <v>Vaät lieäu döïng truï</v>
          </cell>
          <cell r="D116" t="str">
            <v>truï</v>
          </cell>
          <cell r="F116">
            <v>20790</v>
          </cell>
        </row>
        <row r="117">
          <cell r="A117" t="str">
            <v>HI</v>
          </cell>
          <cell r="C117" t="str">
            <v>Haéc ín</v>
          </cell>
          <cell r="D117" t="str">
            <v>kg</v>
          </cell>
          <cell r="F117">
            <v>3000</v>
          </cell>
        </row>
        <row r="118">
          <cell r="A118" t="str">
            <v>K3B</v>
          </cell>
          <cell r="C118" t="str">
            <v>Keïp caùp 3 boulon</v>
          </cell>
          <cell r="D118" t="str">
            <v>caùi</v>
          </cell>
          <cell r="F118">
            <v>10967</v>
          </cell>
        </row>
        <row r="119">
          <cell r="A119" t="str">
            <v>KCD</v>
          </cell>
          <cell r="C119" t="str">
            <v>Keïp coïc tieáp ñaát</v>
          </cell>
          <cell r="D119" t="str">
            <v>caùi</v>
          </cell>
          <cell r="F119">
            <v>6400</v>
          </cell>
        </row>
        <row r="120">
          <cell r="A120" t="str">
            <v>K240</v>
          </cell>
          <cell r="C120" t="str">
            <v>Keïp daây 3 bu long 2 raõnh daây 240 mm2</v>
          </cell>
          <cell r="D120" t="str">
            <v>caùi</v>
          </cell>
          <cell r="F120">
            <v>33000</v>
          </cell>
        </row>
        <row r="121">
          <cell r="A121" t="str">
            <v>K185</v>
          </cell>
          <cell r="C121" t="str">
            <v>Keïp daây 3 bu long 2 raõnh daây 185mm2</v>
          </cell>
          <cell r="D121" t="str">
            <v>caùi</v>
          </cell>
          <cell r="F121">
            <v>33000</v>
          </cell>
        </row>
        <row r="122">
          <cell r="A122" t="str">
            <v>K120</v>
          </cell>
          <cell r="C122" t="str">
            <v>Keïp daây 3 bu long 2 raõnh daây 120mm2</v>
          </cell>
          <cell r="D122" t="str">
            <v>caùi</v>
          </cell>
          <cell r="F122">
            <v>17700</v>
          </cell>
        </row>
        <row r="123">
          <cell r="A123" t="str">
            <v>K35</v>
          </cell>
          <cell r="C123" t="str">
            <v>Keïp daây 3 bu long 2 raõnh daây 35mm2</v>
          </cell>
          <cell r="D123" t="str">
            <v>caùi</v>
          </cell>
          <cell r="F123">
            <v>4100</v>
          </cell>
        </row>
        <row r="124">
          <cell r="A124" t="str">
            <v>K50</v>
          </cell>
          <cell r="C124" t="str">
            <v>Keïp daây 3 bu long 2 raõnh daây 50mm2</v>
          </cell>
          <cell r="D124" t="str">
            <v>caùi</v>
          </cell>
          <cell r="F124">
            <v>7800</v>
          </cell>
        </row>
        <row r="125">
          <cell r="A125" t="str">
            <v>K70</v>
          </cell>
          <cell r="C125" t="str">
            <v>Keïp daây 3 bu long 2 raõnh daây 70mm2</v>
          </cell>
          <cell r="D125" t="str">
            <v>caùi</v>
          </cell>
          <cell r="F125">
            <v>7800</v>
          </cell>
        </row>
        <row r="126">
          <cell r="A126" t="str">
            <v>K95</v>
          </cell>
          <cell r="C126" t="str">
            <v>Keïp daây 3 bu long 2 raõnh daây 95mm2</v>
          </cell>
          <cell r="D126" t="str">
            <v>caùi</v>
          </cell>
          <cell r="F126">
            <v>11400</v>
          </cell>
        </row>
        <row r="127">
          <cell r="A127" t="str">
            <v>K35A</v>
          </cell>
          <cell r="C127" t="str">
            <v>Keïp daây 3 bu long 2 raõnh daây A-35</v>
          </cell>
          <cell r="D127" t="str">
            <v>caùi</v>
          </cell>
          <cell r="F127">
            <v>4100</v>
          </cell>
        </row>
        <row r="128">
          <cell r="A128" t="str">
            <v>K50A</v>
          </cell>
          <cell r="C128" t="str">
            <v>Keïp daây 3 bu long 2 raõnh daây A-50</v>
          </cell>
          <cell r="D128" t="str">
            <v>caùi</v>
          </cell>
          <cell r="F128">
            <v>7800</v>
          </cell>
        </row>
        <row r="129">
          <cell r="A129" t="str">
            <v>K70A</v>
          </cell>
          <cell r="C129" t="str">
            <v>Keïp daây 3 bu long 2 raõnh daây A-70</v>
          </cell>
          <cell r="D129" t="str">
            <v>caùi</v>
          </cell>
          <cell r="F129">
            <v>7800</v>
          </cell>
        </row>
        <row r="130">
          <cell r="A130" t="str">
            <v>K95A</v>
          </cell>
          <cell r="C130" t="str">
            <v>Keïp daây 3 bu long 2 raõnh daây A-95</v>
          </cell>
          <cell r="D130" t="str">
            <v>caùi</v>
          </cell>
          <cell r="F130">
            <v>11400</v>
          </cell>
        </row>
        <row r="131">
          <cell r="A131" t="str">
            <v>K120A</v>
          </cell>
          <cell r="C131" t="str">
            <v>Keïp daây 3 bu long 2 raõnh daây A-120</v>
          </cell>
          <cell r="D131" t="str">
            <v>caùi</v>
          </cell>
          <cell r="F131">
            <v>17700</v>
          </cell>
        </row>
        <row r="132">
          <cell r="A132" t="str">
            <v>K185A</v>
          </cell>
          <cell r="C132" t="str">
            <v>Keïp daây 3 bu long 2 raõnh daây A-185</v>
          </cell>
          <cell r="D132" t="str">
            <v>caùi</v>
          </cell>
          <cell r="F132">
            <v>33000</v>
          </cell>
        </row>
        <row r="133">
          <cell r="A133" t="str">
            <v>K240A</v>
          </cell>
          <cell r="C133" t="str">
            <v>Keïp daây 3 bu long 2 raõnh daây A-240</v>
          </cell>
          <cell r="D133" t="str">
            <v>caùi</v>
          </cell>
          <cell r="F133">
            <v>33000</v>
          </cell>
        </row>
        <row r="134">
          <cell r="A134" t="str">
            <v>KE35</v>
          </cell>
          <cell r="C134" t="str">
            <v>Keïp eùp côõ daây 35mm2</v>
          </cell>
          <cell r="D134" t="str">
            <v>caùi</v>
          </cell>
          <cell r="F134">
            <v>4100</v>
          </cell>
        </row>
        <row r="135">
          <cell r="A135" t="str">
            <v>KE48</v>
          </cell>
          <cell r="C135" t="str">
            <v>Keïp eùp côõ daây 48mm2</v>
          </cell>
          <cell r="D135" t="str">
            <v>caùi</v>
          </cell>
          <cell r="F135">
            <v>7800</v>
          </cell>
        </row>
        <row r="136">
          <cell r="A136" t="str">
            <v>KE50</v>
          </cell>
          <cell r="C136" t="str">
            <v>Keïp eùp côõ daây 50mm2</v>
          </cell>
          <cell r="D136" t="str">
            <v>caùi</v>
          </cell>
          <cell r="F136">
            <v>7800</v>
          </cell>
        </row>
        <row r="137">
          <cell r="A137" t="str">
            <v>KE70</v>
          </cell>
          <cell r="C137" t="str">
            <v>Keïp eùp côõ daây 70mm2</v>
          </cell>
          <cell r="D137" t="str">
            <v>caùi</v>
          </cell>
          <cell r="F137">
            <v>7800</v>
          </cell>
        </row>
        <row r="138">
          <cell r="A138" t="str">
            <v>KE95</v>
          </cell>
          <cell r="C138" t="str">
            <v>Keïp eùp côõ daây 95mm2</v>
          </cell>
          <cell r="D138" t="str">
            <v>caùi</v>
          </cell>
          <cell r="F138">
            <v>11400</v>
          </cell>
        </row>
        <row r="139">
          <cell r="A139" t="str">
            <v>KE120</v>
          </cell>
          <cell r="C139" t="str">
            <v>Keïp eùp côõ daây 120mm2</v>
          </cell>
          <cell r="D139" t="str">
            <v>caùi</v>
          </cell>
          <cell r="F139">
            <v>17700</v>
          </cell>
        </row>
        <row r="140">
          <cell r="A140" t="str">
            <v>KE185</v>
          </cell>
          <cell r="C140" t="str">
            <v>Keïp eùp côõ daây 185mm2</v>
          </cell>
          <cell r="D140" t="str">
            <v>caùi</v>
          </cell>
          <cell r="F140">
            <v>33000</v>
          </cell>
        </row>
        <row r="141">
          <cell r="A141" t="str">
            <v>KE240</v>
          </cell>
          <cell r="C141" t="str">
            <v>Keïp eùp côõ daây 240mm2</v>
          </cell>
          <cell r="D141" t="str">
            <v>caùi</v>
          </cell>
          <cell r="F141">
            <v>33000</v>
          </cell>
        </row>
        <row r="142">
          <cell r="A142" t="str">
            <v>KCUAL</v>
          </cell>
          <cell r="C142" t="str">
            <v>Keïp noái ñoàng-nhoâm</v>
          </cell>
          <cell r="D142" t="str">
            <v>caùi</v>
          </cell>
          <cell r="F142">
            <v>4500</v>
          </cell>
        </row>
        <row r="143">
          <cell r="A143" t="str">
            <v>KCUAL60</v>
          </cell>
          <cell r="C143" t="str">
            <v>Keïp noái ñoàng-nhoâm 60mm2</v>
          </cell>
          <cell r="D143" t="str">
            <v>caùi</v>
          </cell>
          <cell r="F143">
            <v>12000</v>
          </cell>
        </row>
        <row r="144">
          <cell r="A144" t="str">
            <v>KQ2/0</v>
          </cell>
          <cell r="C144" t="str">
            <v>Keïp quai 2/0</v>
          </cell>
          <cell r="D144" t="str">
            <v>caùi</v>
          </cell>
          <cell r="F144">
            <v>12200</v>
          </cell>
        </row>
        <row r="145">
          <cell r="A145" t="str">
            <v>KQ4/0</v>
          </cell>
          <cell r="C145" t="str">
            <v>Keïp quai 4/0</v>
          </cell>
          <cell r="D145" t="str">
            <v>caùi</v>
          </cell>
          <cell r="F145">
            <v>17050</v>
          </cell>
        </row>
        <row r="146">
          <cell r="A146" t="str">
            <v>KH2/0</v>
          </cell>
          <cell r="C146" t="str">
            <v>Keïp hotline 2/0</v>
          </cell>
          <cell r="D146" t="str">
            <v>caùi</v>
          </cell>
          <cell r="F146">
            <v>12000</v>
          </cell>
        </row>
        <row r="147">
          <cell r="A147" t="str">
            <v>KH4/0</v>
          </cell>
          <cell r="C147" t="str">
            <v>Keïp hotline 4/0</v>
          </cell>
          <cell r="D147" t="str">
            <v>caùi</v>
          </cell>
          <cell r="F147">
            <v>16500</v>
          </cell>
        </row>
        <row r="148">
          <cell r="A148" t="str">
            <v>KH350M</v>
          </cell>
          <cell r="C148" t="str">
            <v>Keïp hotline 350MCM</v>
          </cell>
          <cell r="D148" t="str">
            <v>caùi</v>
          </cell>
          <cell r="F148">
            <v>19800</v>
          </cell>
        </row>
        <row r="149">
          <cell r="A149" t="str">
            <v>KN240</v>
          </cell>
          <cell r="C149" t="str">
            <v>Khoùa neùo daây AC-240</v>
          </cell>
          <cell r="D149" t="str">
            <v>caùi</v>
          </cell>
          <cell r="F149">
            <v>46500</v>
          </cell>
        </row>
        <row r="150">
          <cell r="A150" t="str">
            <v>KN185</v>
          </cell>
          <cell r="C150" t="str">
            <v>Khoùa neùo daây AC-185</v>
          </cell>
          <cell r="D150" t="str">
            <v>caùi</v>
          </cell>
          <cell r="F150">
            <v>46500</v>
          </cell>
        </row>
        <row r="151">
          <cell r="A151" t="str">
            <v>KN120</v>
          </cell>
          <cell r="C151" t="str">
            <v>Khoùa neùo daây AC-120</v>
          </cell>
          <cell r="D151" t="str">
            <v>caùi</v>
          </cell>
          <cell r="F151">
            <v>46500</v>
          </cell>
        </row>
        <row r="152">
          <cell r="A152" t="str">
            <v>KN70</v>
          </cell>
          <cell r="C152" t="str">
            <v>Khoùa neùo daây AC-70</v>
          </cell>
          <cell r="D152" t="str">
            <v>caùi</v>
          </cell>
          <cell r="F152">
            <v>27700</v>
          </cell>
        </row>
        <row r="153">
          <cell r="A153" t="str">
            <v>KN50</v>
          </cell>
          <cell r="C153" t="str">
            <v>Khoùa neùo daây AC-50</v>
          </cell>
          <cell r="D153" t="str">
            <v>caùi</v>
          </cell>
          <cell r="F153">
            <v>27700</v>
          </cell>
        </row>
        <row r="154">
          <cell r="A154" t="str">
            <v>KN95</v>
          </cell>
          <cell r="C154" t="str">
            <v>Khoùa neùo daây AC-95</v>
          </cell>
          <cell r="D154" t="str">
            <v>caùi</v>
          </cell>
          <cell r="F154">
            <v>33800</v>
          </cell>
        </row>
        <row r="155">
          <cell r="A155" t="str">
            <v>KN35</v>
          </cell>
          <cell r="C155" t="str">
            <v>Khoùa neùo daây AC-35</v>
          </cell>
          <cell r="D155" t="str">
            <v>caùi</v>
          </cell>
          <cell r="F155">
            <v>20000</v>
          </cell>
        </row>
        <row r="156">
          <cell r="A156" t="str">
            <v>KN70A</v>
          </cell>
          <cell r="C156" t="str">
            <v>Khoùa neùo daây A-70</v>
          </cell>
          <cell r="D156" t="str">
            <v>caùi</v>
          </cell>
          <cell r="F156">
            <v>27700</v>
          </cell>
        </row>
        <row r="157">
          <cell r="A157" t="str">
            <v>KN50A</v>
          </cell>
          <cell r="C157" t="str">
            <v>Khoùa neùo daây A-50</v>
          </cell>
          <cell r="D157" t="str">
            <v>caùi</v>
          </cell>
          <cell r="F157">
            <v>25800</v>
          </cell>
        </row>
        <row r="158">
          <cell r="A158" t="str">
            <v>KN95A</v>
          </cell>
          <cell r="C158" t="str">
            <v>Khoùa neùo daây A-95</v>
          </cell>
          <cell r="D158" t="str">
            <v>caùi</v>
          </cell>
          <cell r="F158">
            <v>33800</v>
          </cell>
        </row>
        <row r="159">
          <cell r="A159" t="str">
            <v>KN35A</v>
          </cell>
          <cell r="C159" t="str">
            <v>Khoùa neùo daây A-35</v>
          </cell>
          <cell r="D159" t="str">
            <v>caùi</v>
          </cell>
          <cell r="F159">
            <v>20000</v>
          </cell>
        </row>
        <row r="160">
          <cell r="A160" t="str">
            <v>LD18</v>
          </cell>
          <cell r="C160" t="str">
            <v>Long ñeàn 18</v>
          </cell>
          <cell r="D160" t="str">
            <v>caùi</v>
          </cell>
          <cell r="F160">
            <v>400</v>
          </cell>
        </row>
        <row r="161">
          <cell r="A161" t="str">
            <v>LD22</v>
          </cell>
          <cell r="C161" t="str">
            <v>Long ñeàn 22</v>
          </cell>
          <cell r="D161" t="str">
            <v>caùi</v>
          </cell>
          <cell r="F161">
            <v>800</v>
          </cell>
        </row>
        <row r="162">
          <cell r="A162" t="str">
            <v>MND</v>
          </cell>
          <cell r="C162" t="str">
            <v>Maét noái ñôn</v>
          </cell>
          <cell r="D162" t="str">
            <v>caùi</v>
          </cell>
          <cell r="F162">
            <v>6500</v>
          </cell>
        </row>
        <row r="163">
          <cell r="A163" t="str">
            <v>MNTG</v>
          </cell>
          <cell r="C163" t="str">
            <v>Maét noái t/ gian NG10</v>
          </cell>
          <cell r="D163" t="str">
            <v>caùi</v>
          </cell>
          <cell r="F163">
            <v>12500</v>
          </cell>
        </row>
        <row r="164">
          <cell r="A164" t="str">
            <v>MT</v>
          </cell>
          <cell r="C164" t="str">
            <v>Moùc treo chöõ U (ma ní)</v>
          </cell>
          <cell r="D164" t="str">
            <v>caùi</v>
          </cell>
          <cell r="F164">
            <v>7400</v>
          </cell>
        </row>
        <row r="165">
          <cell r="A165" t="str">
            <v>MT61A</v>
          </cell>
          <cell r="C165" t="str">
            <v>Moùc treo CK61A</v>
          </cell>
          <cell r="D165" t="str">
            <v>caùi</v>
          </cell>
          <cell r="F165">
            <v>7400</v>
          </cell>
        </row>
        <row r="166">
          <cell r="A166" t="str">
            <v>VT</v>
          </cell>
          <cell r="C166" t="str">
            <v>Voøng treo ñaàu troøn</v>
          </cell>
          <cell r="D166" t="str">
            <v>caùi</v>
          </cell>
          <cell r="F166">
            <v>5000</v>
          </cell>
        </row>
        <row r="167">
          <cell r="A167" t="str">
            <v>ON240A</v>
          </cell>
          <cell r="C167" t="str">
            <v>OÁng noái daây A-240</v>
          </cell>
          <cell r="D167" t="str">
            <v>caùi</v>
          </cell>
          <cell r="F167">
            <v>60000</v>
          </cell>
        </row>
        <row r="168">
          <cell r="A168" t="str">
            <v>ON185A</v>
          </cell>
          <cell r="C168" t="str">
            <v>OÁng noái daây A-185</v>
          </cell>
          <cell r="D168" t="str">
            <v>caùi</v>
          </cell>
          <cell r="F168">
            <v>60000</v>
          </cell>
        </row>
        <row r="169">
          <cell r="A169" t="str">
            <v>ON120A</v>
          </cell>
          <cell r="C169" t="str">
            <v>OÁng noái daây A-120</v>
          </cell>
          <cell r="D169" t="str">
            <v>caùi</v>
          </cell>
          <cell r="F169">
            <v>60000</v>
          </cell>
        </row>
        <row r="170">
          <cell r="A170" t="str">
            <v>ON35A</v>
          </cell>
          <cell r="C170" t="str">
            <v>OÁng noái daây A-35</v>
          </cell>
          <cell r="D170" t="str">
            <v>caùi</v>
          </cell>
          <cell r="F170">
            <v>9000</v>
          </cell>
        </row>
        <row r="171">
          <cell r="A171" t="str">
            <v>ON50A</v>
          </cell>
          <cell r="C171" t="str">
            <v>OÁng noái daây A-50</v>
          </cell>
          <cell r="D171" t="str">
            <v>caùi</v>
          </cell>
          <cell r="F171">
            <v>12000</v>
          </cell>
        </row>
        <row r="172">
          <cell r="A172" t="str">
            <v>ON70A</v>
          </cell>
          <cell r="C172" t="str">
            <v>OÁng noái daây A-70</v>
          </cell>
          <cell r="D172" t="str">
            <v>caùi</v>
          </cell>
          <cell r="F172">
            <v>20000</v>
          </cell>
        </row>
        <row r="173">
          <cell r="A173" t="str">
            <v>ON95A</v>
          </cell>
          <cell r="C173" t="str">
            <v>OÁng noái daây A-95</v>
          </cell>
          <cell r="D173" t="str">
            <v>caùi</v>
          </cell>
          <cell r="F173">
            <v>30000</v>
          </cell>
        </row>
        <row r="174">
          <cell r="A174" t="str">
            <v>ON240</v>
          </cell>
          <cell r="C174" t="str">
            <v>OÁng noái daây AC240</v>
          </cell>
          <cell r="D174" t="str">
            <v>caùi</v>
          </cell>
          <cell r="F174">
            <v>60000</v>
          </cell>
        </row>
        <row r="175">
          <cell r="A175" t="str">
            <v>ON185</v>
          </cell>
          <cell r="C175" t="str">
            <v>OÁng noái daây AC185</v>
          </cell>
          <cell r="D175" t="str">
            <v>caùi</v>
          </cell>
          <cell r="F175">
            <v>60000</v>
          </cell>
        </row>
        <row r="176">
          <cell r="A176" t="str">
            <v>ON120</v>
          </cell>
          <cell r="C176" t="str">
            <v>OÁng noái daây AC120/19</v>
          </cell>
          <cell r="D176" t="str">
            <v>caùi</v>
          </cell>
          <cell r="F176">
            <v>60000</v>
          </cell>
        </row>
        <row r="177">
          <cell r="A177" t="str">
            <v>ON35</v>
          </cell>
          <cell r="C177" t="str">
            <v>OÁng noái daây AC35/6,2</v>
          </cell>
          <cell r="D177" t="str">
            <v>caùi</v>
          </cell>
          <cell r="F177">
            <v>9000</v>
          </cell>
        </row>
        <row r="178">
          <cell r="A178" t="str">
            <v>ON50</v>
          </cell>
          <cell r="C178" t="str">
            <v>OÁng noái daây AC50/8</v>
          </cell>
          <cell r="D178" t="str">
            <v>caùi</v>
          </cell>
          <cell r="F178">
            <v>12000</v>
          </cell>
        </row>
        <row r="179">
          <cell r="A179" t="str">
            <v>ON70</v>
          </cell>
          <cell r="C179" t="str">
            <v>OÁng noái daây AC70/11</v>
          </cell>
          <cell r="D179" t="str">
            <v>caùi</v>
          </cell>
          <cell r="F179">
            <v>20000</v>
          </cell>
        </row>
        <row r="180">
          <cell r="A180" t="str">
            <v>ON95</v>
          </cell>
          <cell r="C180" t="str">
            <v>OÁng noái daây AC95</v>
          </cell>
          <cell r="D180" t="str">
            <v>caùi</v>
          </cell>
          <cell r="F180">
            <v>30000</v>
          </cell>
        </row>
        <row r="181">
          <cell r="A181" t="str">
            <v>OT</v>
          </cell>
          <cell r="C181" t="str">
            <v>OÁng theùp traùng keõm O 60/50</v>
          </cell>
          <cell r="D181" t="str">
            <v>meùt</v>
          </cell>
          <cell r="F181">
            <v>38000</v>
          </cell>
        </row>
        <row r="182">
          <cell r="A182" t="str">
            <v>PU</v>
          </cell>
          <cell r="C182" t="str">
            <v>Puli</v>
          </cell>
          <cell r="D182" t="str">
            <v>caùi</v>
          </cell>
          <cell r="F182">
            <v>25000</v>
          </cell>
        </row>
        <row r="183">
          <cell r="A183" t="str">
            <v>R1</v>
          </cell>
          <cell r="C183" t="str">
            <v>Uclevis</v>
          </cell>
          <cell r="D183" t="str">
            <v>caùi</v>
          </cell>
          <cell r="F183">
            <v>7700</v>
          </cell>
        </row>
        <row r="184">
          <cell r="A184" t="str">
            <v>R2</v>
          </cell>
          <cell r="C184" t="str">
            <v>Rack 2 söù</v>
          </cell>
          <cell r="D184" t="str">
            <v>caùi</v>
          </cell>
          <cell r="F184">
            <v>17100</v>
          </cell>
        </row>
        <row r="185">
          <cell r="A185" t="str">
            <v>R3</v>
          </cell>
          <cell r="C185" t="str">
            <v>Rack 3 söù</v>
          </cell>
          <cell r="D185" t="str">
            <v>caùi</v>
          </cell>
          <cell r="F185">
            <v>23900</v>
          </cell>
        </row>
        <row r="186">
          <cell r="A186" t="str">
            <v>R4</v>
          </cell>
          <cell r="C186" t="str">
            <v>Rack 4 söù</v>
          </cell>
          <cell r="D186" t="str">
            <v>caùi</v>
          </cell>
          <cell r="F186">
            <v>34200</v>
          </cell>
        </row>
        <row r="187">
          <cell r="A187" t="str">
            <v>S</v>
          </cell>
          <cell r="C187" t="str">
            <v>Sôn keû bieån vaø ñaùnh soá coät</v>
          </cell>
          <cell r="D187" t="str">
            <v>kg</v>
          </cell>
          <cell r="F187">
            <v>25000</v>
          </cell>
        </row>
        <row r="188">
          <cell r="A188" t="str">
            <v>SD</v>
          </cell>
          <cell r="C188" t="str">
            <v>Söù ñöùng 24KV</v>
          </cell>
          <cell r="D188" t="str">
            <v>caùi</v>
          </cell>
          <cell r="F188">
            <v>40000</v>
          </cell>
        </row>
        <row r="189">
          <cell r="A189" t="str">
            <v>SDCM</v>
          </cell>
          <cell r="C189" t="str">
            <v>Söù ñöùng 24KV choáng muoái bieån</v>
          </cell>
          <cell r="D189" t="str">
            <v>caùi</v>
          </cell>
          <cell r="F189">
            <v>78000</v>
          </cell>
        </row>
        <row r="190">
          <cell r="A190" t="str">
            <v>SN</v>
          </cell>
          <cell r="C190" t="str">
            <v>Söù chaèng</v>
          </cell>
          <cell r="D190" t="str">
            <v>caùi</v>
          </cell>
          <cell r="F190">
            <v>12000</v>
          </cell>
        </row>
        <row r="191">
          <cell r="A191" t="str">
            <v>SOC</v>
          </cell>
          <cell r="C191" t="str">
            <v>Söù oáng chæ haï theá</v>
          </cell>
          <cell r="D191" t="str">
            <v>caùi</v>
          </cell>
          <cell r="F191">
            <v>2800</v>
          </cell>
        </row>
        <row r="192">
          <cell r="A192" t="str">
            <v>ST</v>
          </cell>
          <cell r="C192" t="str">
            <v xml:space="preserve">Söù treo </v>
          </cell>
          <cell r="D192" t="str">
            <v>baùt</v>
          </cell>
          <cell r="F192">
            <v>75000</v>
          </cell>
        </row>
        <row r="193">
          <cell r="A193" t="str">
            <v>STply</v>
          </cell>
          <cell r="C193" t="str">
            <v>Söù treo polymer</v>
          </cell>
          <cell r="D193" t="str">
            <v>chuoãi</v>
          </cell>
          <cell r="F193">
            <v>235000</v>
          </cell>
        </row>
        <row r="194">
          <cell r="A194" t="str">
            <v>S40</v>
          </cell>
          <cell r="C194" t="str">
            <v>Saét deït 40 x 4</v>
          </cell>
          <cell r="D194" t="str">
            <v>kg</v>
          </cell>
          <cell r="F194">
            <v>9726</v>
          </cell>
        </row>
        <row r="195">
          <cell r="A195" t="str">
            <v>S50</v>
          </cell>
          <cell r="C195" t="str">
            <v>Saét 50 x 5</v>
          </cell>
          <cell r="D195" t="str">
            <v>kg</v>
          </cell>
          <cell r="F195">
            <v>9726</v>
          </cell>
        </row>
        <row r="196">
          <cell r="A196" t="str">
            <v>S60T</v>
          </cell>
          <cell r="C196" t="str">
            <v>Thanh noái saét deït 60x6x410</v>
          </cell>
          <cell r="D196" t="str">
            <v>caùi</v>
          </cell>
          <cell r="F196">
            <v>11285.077799999999</v>
          </cell>
        </row>
        <row r="197">
          <cell r="A197" t="str">
            <v>S60</v>
          </cell>
          <cell r="C197" t="str">
            <v>Saét deït 60 x 6</v>
          </cell>
          <cell r="D197" t="str">
            <v>kg</v>
          </cell>
          <cell r="F197">
            <v>9726</v>
          </cell>
        </row>
        <row r="198">
          <cell r="A198" t="str">
            <v>S70</v>
          </cell>
          <cell r="C198" t="str">
            <v>Saét deït 70 x 7</v>
          </cell>
          <cell r="D198" t="str">
            <v>kg</v>
          </cell>
          <cell r="F198">
            <v>9726</v>
          </cell>
        </row>
        <row r="199">
          <cell r="A199" t="str">
            <v>S806</v>
          </cell>
          <cell r="C199" t="str">
            <v>Saét deït 80 x 6</v>
          </cell>
          <cell r="D199" t="str">
            <v>kg</v>
          </cell>
          <cell r="F199">
            <v>9726</v>
          </cell>
        </row>
        <row r="200">
          <cell r="A200" t="str">
            <v>S80</v>
          </cell>
          <cell r="C200" t="str">
            <v>Saét deït 80 x 8</v>
          </cell>
          <cell r="D200" t="str">
            <v>kg</v>
          </cell>
          <cell r="F200">
            <v>9726</v>
          </cell>
        </row>
        <row r="201">
          <cell r="A201" t="str">
            <v>S100</v>
          </cell>
          <cell r="C201" t="str">
            <v>Saét deït 100 x 10 x 800</v>
          </cell>
          <cell r="D201" t="str">
            <v>taám</v>
          </cell>
          <cell r="F201">
            <v>80000</v>
          </cell>
        </row>
        <row r="202">
          <cell r="A202" t="str">
            <v>S1008</v>
          </cell>
          <cell r="C202" t="str">
            <v>Saét deït 100 x 8</v>
          </cell>
          <cell r="D202" t="str">
            <v>kg</v>
          </cell>
          <cell r="F202">
            <v>9726</v>
          </cell>
        </row>
        <row r="203">
          <cell r="A203" t="str">
            <v>SL40</v>
          </cell>
          <cell r="C203" t="str">
            <v>Saét goùc L40 x40 x4</v>
          </cell>
          <cell r="D203" t="str">
            <v>kg</v>
          </cell>
          <cell r="F203">
            <v>9726</v>
          </cell>
        </row>
        <row r="204">
          <cell r="A204" t="str">
            <v>SL50</v>
          </cell>
          <cell r="C204" t="str">
            <v>Saét goùc L50 x50 x5</v>
          </cell>
          <cell r="D204" t="str">
            <v>kg</v>
          </cell>
          <cell r="F204">
            <v>9726</v>
          </cell>
        </row>
        <row r="205">
          <cell r="A205" t="str">
            <v>SL70</v>
          </cell>
          <cell r="C205" t="str">
            <v>Saét goùc L70 x70 x7</v>
          </cell>
          <cell r="D205" t="str">
            <v>kg</v>
          </cell>
          <cell r="F205">
            <v>9726</v>
          </cell>
        </row>
        <row r="206">
          <cell r="A206" t="str">
            <v>SL75</v>
          </cell>
          <cell r="C206" t="str">
            <v>Saét goùc L75 x75 x8</v>
          </cell>
          <cell r="D206" t="str">
            <v>kg</v>
          </cell>
          <cell r="F206">
            <v>9726</v>
          </cell>
        </row>
        <row r="207">
          <cell r="A207" t="str">
            <v>TTM</v>
          </cell>
          <cell r="C207" t="str">
            <v>Theùp troøn maï keõm</v>
          </cell>
          <cell r="D207" t="str">
            <v>kg</v>
          </cell>
          <cell r="F207">
            <v>9500</v>
          </cell>
        </row>
        <row r="208">
          <cell r="A208" t="str">
            <v>Fe</v>
          </cell>
          <cell r="C208" t="str">
            <v>Theùp troøn</v>
          </cell>
          <cell r="D208" t="str">
            <v>kg</v>
          </cell>
          <cell r="F208">
            <v>4500</v>
          </cell>
        </row>
        <row r="209">
          <cell r="A209" t="str">
            <v>SO10</v>
          </cell>
          <cell r="C209" t="str">
            <v>Saét   O10</v>
          </cell>
          <cell r="D209" t="str">
            <v>kg</v>
          </cell>
          <cell r="F209">
            <v>4700</v>
          </cell>
        </row>
        <row r="210">
          <cell r="A210" t="str">
            <v>TON6</v>
          </cell>
          <cell r="C210" t="str">
            <v>Toân 6mm</v>
          </cell>
          <cell r="D210" t="str">
            <v>kg</v>
          </cell>
          <cell r="F210">
            <v>9726</v>
          </cell>
        </row>
        <row r="211">
          <cell r="A211" t="str">
            <v>TAMN</v>
          </cell>
          <cell r="C211" t="str">
            <v>Taám noái saét deït 100 x 10</v>
          </cell>
          <cell r="D211" t="str">
            <v>boä</v>
          </cell>
          <cell r="F211">
            <v>80000</v>
          </cell>
        </row>
        <row r="212">
          <cell r="A212" t="str">
            <v>TN606</v>
          </cell>
          <cell r="C212" t="str">
            <v>Taám noái PL 60x6- 410</v>
          </cell>
          <cell r="D212" t="str">
            <v>boä</v>
          </cell>
          <cell r="F212">
            <v>11269.127159999998</v>
          </cell>
        </row>
        <row r="213">
          <cell r="A213" t="str">
            <v>TAMN6</v>
          </cell>
          <cell r="C213" t="str">
            <v>Taám toân noái 6mm</v>
          </cell>
          <cell r="D213" t="str">
            <v>caùi</v>
          </cell>
          <cell r="F213">
            <v>10000</v>
          </cell>
        </row>
        <row r="214">
          <cell r="A214" t="str">
            <v>CL</v>
          </cell>
          <cell r="C214" t="str">
            <v>Boä choáng cho chaèng heïp</v>
          </cell>
          <cell r="D214" t="str">
            <v>boä</v>
          </cell>
          <cell r="F214">
            <v>76000</v>
          </cell>
        </row>
        <row r="215">
          <cell r="A215" t="str">
            <v>CLHT</v>
          </cell>
          <cell r="C215" t="str">
            <v>Boä choáng cho chaèng heïp</v>
          </cell>
          <cell r="D215" t="str">
            <v>boä</v>
          </cell>
          <cell r="F215">
            <v>68105</v>
          </cell>
        </row>
        <row r="216">
          <cell r="A216" t="str">
            <v>TN</v>
          </cell>
          <cell r="C216" t="str">
            <v>Thanh neo O22x3500</v>
          </cell>
          <cell r="D216" t="str">
            <v>caùi</v>
          </cell>
          <cell r="F216">
            <v>109578</v>
          </cell>
        </row>
        <row r="217">
          <cell r="A217" t="str">
            <v>TN30</v>
          </cell>
          <cell r="C217" t="str">
            <v>Thanh neo O22x3000</v>
          </cell>
          <cell r="D217" t="str">
            <v>caùi</v>
          </cell>
          <cell r="F217">
            <v>95423</v>
          </cell>
        </row>
        <row r="218">
          <cell r="A218" t="str">
            <v>TN37</v>
          </cell>
          <cell r="C218" t="str">
            <v>Thanh neo O22x3700</v>
          </cell>
          <cell r="D218" t="str">
            <v>caùi</v>
          </cell>
          <cell r="F218">
            <v>115240</v>
          </cell>
        </row>
        <row r="219">
          <cell r="A219" t="str">
            <v>TN28</v>
          </cell>
          <cell r="C219" t="str">
            <v>Thanh neo O22x2800</v>
          </cell>
          <cell r="D219" t="str">
            <v>caùi</v>
          </cell>
          <cell r="F219">
            <v>89761</v>
          </cell>
        </row>
        <row r="220">
          <cell r="A220" t="str">
            <v>TN25</v>
          </cell>
          <cell r="C220" t="str">
            <v>Thanh neo O22x2500</v>
          </cell>
          <cell r="D220" t="str">
            <v>caùi</v>
          </cell>
          <cell r="F220">
            <v>81268</v>
          </cell>
        </row>
        <row r="221">
          <cell r="A221" t="str">
            <v>TN1625</v>
          </cell>
          <cell r="C221" t="str">
            <v>Thanh neo O16x2500</v>
          </cell>
          <cell r="D221" t="str">
            <v>caùi</v>
          </cell>
          <cell r="F221">
            <v>44027.999999999993</v>
          </cell>
        </row>
        <row r="222">
          <cell r="A222" t="str">
            <v>TN1620</v>
          </cell>
          <cell r="C222" t="str">
            <v>Thanh neo O16x2000</v>
          </cell>
          <cell r="D222" t="str">
            <v>caùi</v>
          </cell>
          <cell r="F222">
            <v>36523</v>
          </cell>
        </row>
        <row r="223">
          <cell r="A223" t="str">
            <v>NX</v>
          </cell>
          <cell r="C223" t="str">
            <v>Neo xoøe</v>
          </cell>
          <cell r="D223" t="str">
            <v>caùi</v>
          </cell>
          <cell r="F223">
            <v>76000</v>
          </cell>
        </row>
        <row r="224">
          <cell r="A224" t="str">
            <v>CD682</v>
          </cell>
          <cell r="C224" t="str">
            <v>Coå deà 6,82kg</v>
          </cell>
          <cell r="D224" t="str">
            <v>boä</v>
          </cell>
          <cell r="F224">
            <v>66331.320000000007</v>
          </cell>
        </row>
        <row r="225">
          <cell r="A225" t="str">
            <v>CD195</v>
          </cell>
          <cell r="C225" t="str">
            <v>Coå deà O 195</v>
          </cell>
          <cell r="D225" t="str">
            <v>boä</v>
          </cell>
          <cell r="F225">
            <v>66331.320000000007</v>
          </cell>
        </row>
        <row r="226">
          <cell r="A226" t="str">
            <v>CD207</v>
          </cell>
          <cell r="C226" t="str">
            <v>Coå deà O 207</v>
          </cell>
          <cell r="D226" t="str">
            <v>boä</v>
          </cell>
          <cell r="F226">
            <v>70513.5</v>
          </cell>
        </row>
        <row r="227">
          <cell r="A227" t="str">
            <v>T10</v>
          </cell>
          <cell r="C227" t="str">
            <v>Truï BTLT 10,5m</v>
          </cell>
          <cell r="D227" t="str">
            <v>truï</v>
          </cell>
          <cell r="F227">
            <v>1170000</v>
          </cell>
        </row>
        <row r="228">
          <cell r="A228" t="str">
            <v>T12</v>
          </cell>
          <cell r="C228" t="str">
            <v>Truï BTLT 12m</v>
          </cell>
          <cell r="D228" t="str">
            <v>truï</v>
          </cell>
          <cell r="F228">
            <v>1471000</v>
          </cell>
        </row>
        <row r="229">
          <cell r="A229" t="str">
            <v>T14</v>
          </cell>
          <cell r="C229" t="str">
            <v>Truï BTLT 14m</v>
          </cell>
          <cell r="D229" t="str">
            <v>truï</v>
          </cell>
          <cell r="F229">
            <v>2504000</v>
          </cell>
        </row>
        <row r="230">
          <cell r="A230" t="str">
            <v>T20</v>
          </cell>
          <cell r="C230" t="str">
            <v>Truï BTLT 20m</v>
          </cell>
          <cell r="D230" t="str">
            <v>truï</v>
          </cell>
          <cell r="F230">
            <v>6361000</v>
          </cell>
        </row>
        <row r="231">
          <cell r="A231" t="str">
            <v>T7</v>
          </cell>
          <cell r="C231" t="str">
            <v>Truï BTLT 7,3m</v>
          </cell>
          <cell r="D231" t="str">
            <v>truï</v>
          </cell>
          <cell r="F231">
            <v>578000</v>
          </cell>
        </row>
        <row r="232">
          <cell r="A232" t="str">
            <v>T8</v>
          </cell>
          <cell r="C232" t="str">
            <v>Truï BTLT 8,4m</v>
          </cell>
          <cell r="D232" t="str">
            <v>truï</v>
          </cell>
          <cell r="F232">
            <v>684000</v>
          </cell>
        </row>
        <row r="233">
          <cell r="A233" t="str">
            <v>X</v>
          </cell>
          <cell r="C233" t="str">
            <v>Xaêng</v>
          </cell>
          <cell r="D233" t="str">
            <v>kg</v>
          </cell>
          <cell r="F233">
            <v>5500</v>
          </cell>
        </row>
        <row r="234">
          <cell r="A234" t="str">
            <v>SON</v>
          </cell>
          <cell r="C234" t="str">
            <v>Sôn maøu</v>
          </cell>
          <cell r="D234" t="str">
            <v>kg</v>
          </cell>
          <cell r="F234">
            <v>26000</v>
          </cell>
        </row>
        <row r="235">
          <cell r="A235" t="str">
            <v>NU</v>
          </cell>
          <cell r="C235" t="str">
            <v>Nöôùc ñoå beâ toâng</v>
          </cell>
          <cell r="D235" t="str">
            <v>m3</v>
          </cell>
          <cell r="F235">
            <v>2500</v>
          </cell>
        </row>
        <row r="414">
          <cell r="A414">
            <v>1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 t="str">
            <v>VL</v>
          </cell>
          <cell r="G414" t="str">
            <v>NC</v>
          </cell>
        </row>
        <row r="415">
          <cell r="A415" t="str">
            <v>TD3P</v>
          </cell>
          <cell r="C415" t="str">
            <v xml:space="preserve">Tieáp ñòa </v>
          </cell>
          <cell r="D415" t="str">
            <v>boä</v>
          </cell>
          <cell r="F415">
            <v>156556</v>
          </cell>
          <cell r="G415">
            <v>5060.1750000000002</v>
          </cell>
        </row>
        <row r="416">
          <cell r="A416" t="str">
            <v>TDHT</v>
          </cell>
          <cell r="C416" t="str">
            <v>Tieáp ñòa ñöôøng daây haï theá</v>
          </cell>
          <cell r="D416" t="str">
            <v>boä</v>
          </cell>
          <cell r="F416">
            <v>122136</v>
          </cell>
          <cell r="G416">
            <v>4978.5749999999998</v>
          </cell>
        </row>
        <row r="417">
          <cell r="A417" t="str">
            <v>M8A</v>
          </cell>
          <cell r="C417" t="str">
            <v>Moùng coät 1 ñaø caûn M8a</v>
          </cell>
          <cell r="D417" t="str">
            <v>boä</v>
          </cell>
          <cell r="F417">
            <v>86550</v>
          </cell>
          <cell r="G417">
            <v>52339.215000000004</v>
          </cell>
        </row>
        <row r="418">
          <cell r="A418" t="str">
            <v>M10AA</v>
          </cell>
          <cell r="C418" t="str">
            <v>Moùng coät 2 ñaø caûn M10aa</v>
          </cell>
          <cell r="D418" t="str">
            <v>boä</v>
          </cell>
          <cell r="F418">
            <v>170700</v>
          </cell>
          <cell r="G418">
            <v>130371.75</v>
          </cell>
        </row>
        <row r="419">
          <cell r="A419" t="str">
            <v>M10BA</v>
          </cell>
          <cell r="C419" t="str">
            <v>Moùng coät 2 ñaø caûn M10ba</v>
          </cell>
          <cell r="D419" t="str">
            <v>boä</v>
          </cell>
          <cell r="F419">
            <v>278500</v>
          </cell>
          <cell r="G419">
            <v>169027.73749999999</v>
          </cell>
        </row>
        <row r="420">
          <cell r="A420" t="str">
            <v>M12BA</v>
          </cell>
          <cell r="C420" t="str">
            <v>Moùng coät 2 ñaø caûn M12ba</v>
          </cell>
          <cell r="D420" t="str">
            <v>boä</v>
          </cell>
          <cell r="F420">
            <v>278500</v>
          </cell>
          <cell r="G420">
            <v>211673.33749999999</v>
          </cell>
        </row>
        <row r="421">
          <cell r="A421" t="str">
            <v>M14BB</v>
          </cell>
          <cell r="C421" t="str">
            <v>Moùng coät 2 ñaø caûn M14bb</v>
          </cell>
          <cell r="D421" t="str">
            <v>boä</v>
          </cell>
          <cell r="F421">
            <v>378300</v>
          </cell>
          <cell r="G421">
            <v>350619.25</v>
          </cell>
        </row>
        <row r="422">
          <cell r="A422" t="str">
            <v>TRU75</v>
          </cell>
          <cell r="C422" t="str">
            <v>Coät BTLT 7,5m</v>
          </cell>
          <cell r="D422" t="str">
            <v>coät</v>
          </cell>
          <cell r="F422">
            <v>598790</v>
          </cell>
          <cell r="G422">
            <v>103497.03750000001</v>
          </cell>
        </row>
        <row r="423">
          <cell r="A423" t="str">
            <v>TRU84</v>
          </cell>
          <cell r="C423" t="str">
            <v>Coät BTLT 8,4m</v>
          </cell>
          <cell r="D423" t="str">
            <v>coät</v>
          </cell>
          <cell r="F423">
            <v>704790</v>
          </cell>
          <cell r="G423">
            <v>104089.71</v>
          </cell>
        </row>
        <row r="424">
          <cell r="A424" t="str">
            <v>TRU10</v>
          </cell>
          <cell r="C424" t="str">
            <v>Coät BTLT 10,5m</v>
          </cell>
          <cell r="D424" t="str">
            <v>coät</v>
          </cell>
          <cell r="F424">
            <v>1190790</v>
          </cell>
          <cell r="G424">
            <v>166626.52499999997</v>
          </cell>
        </row>
        <row r="425">
          <cell r="A425" t="str">
            <v>TRU12</v>
          </cell>
          <cell r="C425" t="str">
            <v>Coät BTLT 12m</v>
          </cell>
          <cell r="D425" t="str">
            <v>coät</v>
          </cell>
          <cell r="F425">
            <v>1491790</v>
          </cell>
          <cell r="G425">
            <v>178479.97499999998</v>
          </cell>
        </row>
        <row r="426">
          <cell r="A426" t="str">
            <v>TRU14</v>
          </cell>
          <cell r="C426" t="str">
            <v>Coät BTLT 14m</v>
          </cell>
          <cell r="D426" t="str">
            <v>coät</v>
          </cell>
          <cell r="F426">
            <v>2524790</v>
          </cell>
          <cell r="G426">
            <v>221611.34999999998</v>
          </cell>
        </row>
        <row r="427">
          <cell r="A427" t="str">
            <v>XIT</v>
          </cell>
          <cell r="C427" t="str">
            <v>Boä xaø ñôõ thaúng XIT</v>
          </cell>
          <cell r="D427" t="str">
            <v>boä</v>
          </cell>
          <cell r="F427">
            <v>299676.38783999998</v>
          </cell>
          <cell r="G427">
            <v>26531.541183024001</v>
          </cell>
        </row>
        <row r="428">
          <cell r="A428" t="str">
            <v>XIG</v>
          </cell>
          <cell r="C428" t="str">
            <v>Boä xaø ñôõ goùc XIG</v>
          </cell>
          <cell r="D428" t="str">
            <v>boä</v>
          </cell>
          <cell r="F428">
            <v>602652.77567999996</v>
          </cell>
          <cell r="G428">
            <v>40289.082366048002</v>
          </cell>
        </row>
        <row r="429">
          <cell r="A429" t="str">
            <v>XIN190</v>
          </cell>
          <cell r="C429" t="str">
            <v>Boä xaø neùo goùc XIN90</v>
          </cell>
          <cell r="D429" t="str">
            <v>boä</v>
          </cell>
          <cell r="F429">
            <v>1082796.95936</v>
          </cell>
          <cell r="G429">
            <v>52235.577310895998</v>
          </cell>
        </row>
        <row r="430">
          <cell r="A430" t="str">
            <v>XFCO</v>
          </cell>
          <cell r="C430" t="str">
            <v>Boä xaø ñôõ XFCO</v>
          </cell>
          <cell r="D430" t="str">
            <v>boä</v>
          </cell>
          <cell r="F430">
            <v>308813.49983999995</v>
          </cell>
          <cell r="G430">
            <v>21030.234301223998</v>
          </cell>
        </row>
        <row r="431">
          <cell r="A431" t="str">
            <v>XIN</v>
          </cell>
          <cell r="C431" t="str">
            <v>Boä xaø neùo goùc XIN</v>
          </cell>
          <cell r="D431" t="str">
            <v>boä</v>
          </cell>
          <cell r="F431">
            <v>561852.77567999996</v>
          </cell>
          <cell r="G431">
            <v>43340.952666048004</v>
          </cell>
        </row>
        <row r="432">
          <cell r="A432" t="str">
            <v>XIND</v>
          </cell>
          <cell r="C432" t="str">
            <v>Boä xaø neùo döøng XIND</v>
          </cell>
          <cell r="D432" t="str">
            <v>boä</v>
          </cell>
          <cell r="F432">
            <v>537652.77567999996</v>
          </cell>
          <cell r="G432">
            <v>37652.952666048004</v>
          </cell>
        </row>
        <row r="433">
          <cell r="A433" t="str">
            <v>XIT24</v>
          </cell>
          <cell r="C433" t="str">
            <v>Boä xaø ñôõ thaúng Ñ daøi 2,4m</v>
          </cell>
          <cell r="D433" t="str">
            <v>boä</v>
          </cell>
          <cell r="F433">
            <v>314385.08319999999</v>
          </cell>
          <cell r="G433">
            <v>21030.545738519999</v>
          </cell>
        </row>
        <row r="434">
          <cell r="A434" t="str">
            <v>XIN24</v>
          </cell>
          <cell r="C434" t="str">
            <v>Boä xaø neùo goùc N daøi 2,4m</v>
          </cell>
          <cell r="D434" t="str">
            <v>boä</v>
          </cell>
          <cell r="F434">
            <v>629070.16639999999</v>
          </cell>
          <cell r="G434">
            <v>38111.591477039998</v>
          </cell>
        </row>
        <row r="435">
          <cell r="A435" t="str">
            <v>XIND24</v>
          </cell>
          <cell r="C435" t="str">
            <v>Boä xaø neùo döøng NC daøi 2,4m</v>
          </cell>
          <cell r="D435" t="str">
            <v>boä</v>
          </cell>
          <cell r="F435">
            <v>314385.08319999999</v>
          </cell>
          <cell r="G435">
            <v>36822.545738519999</v>
          </cell>
        </row>
        <row r="436">
          <cell r="A436" t="str">
            <v>XIT1p</v>
          </cell>
          <cell r="C436" t="str">
            <v>Boä xaø ñôõ thaúng 1 pha X1p-IT</v>
          </cell>
          <cell r="D436" t="str">
            <v>boä</v>
          </cell>
          <cell r="F436">
            <v>43500</v>
          </cell>
          <cell r="G436">
            <v>5688</v>
          </cell>
        </row>
        <row r="437">
          <cell r="A437" t="str">
            <v>XIG1p</v>
          </cell>
          <cell r="C437" t="str">
            <v>Boä xaø ñôõ goùc 1 pha X1p-IG</v>
          </cell>
          <cell r="D437" t="str">
            <v>boä</v>
          </cell>
          <cell r="F437">
            <v>70500</v>
          </cell>
          <cell r="G437">
            <v>11376</v>
          </cell>
        </row>
        <row r="438">
          <cell r="A438" t="str">
            <v>XIN1p</v>
          </cell>
          <cell r="C438" t="str">
            <v>Boä xaø neùo goùc 1 pha X1p-INT</v>
          </cell>
          <cell r="D438" t="str">
            <v>boä</v>
          </cell>
          <cell r="F438">
            <v>61500</v>
          </cell>
          <cell r="G438">
            <v>5688</v>
          </cell>
        </row>
        <row r="439">
          <cell r="A439" t="str">
            <v>XING1p</v>
          </cell>
          <cell r="C439" t="str">
            <v>Boä xaø neùo goùc 1 pha X1p-ING</v>
          </cell>
          <cell r="D439" t="str">
            <v>boä</v>
          </cell>
          <cell r="F439">
            <v>189662.64</v>
          </cell>
          <cell r="G439">
            <v>11376</v>
          </cell>
        </row>
        <row r="440">
          <cell r="A440" t="str">
            <v>XIND1p</v>
          </cell>
          <cell r="C440" t="str">
            <v>Boä xaø neùo cuoái 1 pha X1p-IND</v>
          </cell>
          <cell r="D440" t="str">
            <v>boä</v>
          </cell>
          <cell r="F440">
            <v>97831.32</v>
          </cell>
          <cell r="G440">
            <v>5688</v>
          </cell>
        </row>
        <row r="441">
          <cell r="A441" t="str">
            <v>NIG1p</v>
          </cell>
          <cell r="C441" t="str">
            <v>Boä neùo N1p-IG</v>
          </cell>
          <cell r="D441" t="str">
            <v>boä</v>
          </cell>
          <cell r="F441">
            <v>388608</v>
          </cell>
          <cell r="G441">
            <v>265209.69999999995</v>
          </cell>
        </row>
        <row r="442">
          <cell r="A442" t="str">
            <v>NIN1p</v>
          </cell>
          <cell r="C442" t="str">
            <v>Boä neùo N1p-INT</v>
          </cell>
          <cell r="D442" t="str">
            <v>boä</v>
          </cell>
          <cell r="F442">
            <v>759216</v>
          </cell>
          <cell r="G442">
            <v>530419.39999999991</v>
          </cell>
        </row>
        <row r="443">
          <cell r="A443" t="str">
            <v>NING1p</v>
          </cell>
          <cell r="C443" t="str">
            <v>Boä neùo N1p-ING</v>
          </cell>
          <cell r="D443" t="str">
            <v>boä</v>
          </cell>
          <cell r="F443">
            <v>756016</v>
          </cell>
          <cell r="G443">
            <v>530419.39999999991</v>
          </cell>
        </row>
        <row r="444">
          <cell r="A444" t="str">
            <v>NIND1p</v>
          </cell>
          <cell r="C444" t="str">
            <v>Boä neùo N1p-IND</v>
          </cell>
          <cell r="D444" t="str">
            <v>boä</v>
          </cell>
          <cell r="F444">
            <v>378008</v>
          </cell>
          <cell r="G444">
            <v>265209.69999999995</v>
          </cell>
        </row>
        <row r="445">
          <cell r="A445" t="str">
            <v>NL</v>
          </cell>
          <cell r="C445" t="str">
            <v>Boä neùo NL</v>
          </cell>
          <cell r="D445" t="str">
            <v>boä</v>
          </cell>
          <cell r="F445">
            <v>435853</v>
          </cell>
          <cell r="G445">
            <v>172418.7</v>
          </cell>
        </row>
        <row r="446">
          <cell r="A446" t="str">
            <v>NIN</v>
          </cell>
          <cell r="C446" t="str">
            <v>Boä neùo NIN</v>
          </cell>
          <cell r="D446" t="str">
            <v>boä</v>
          </cell>
          <cell r="F446">
            <v>1079291.14864</v>
          </cell>
          <cell r="G446">
            <v>530838.57499999995</v>
          </cell>
        </row>
        <row r="447">
          <cell r="A447" t="str">
            <v>NN</v>
          </cell>
          <cell r="C447" t="str">
            <v>Boä neùo NN</v>
          </cell>
          <cell r="D447" t="str">
            <v>boä</v>
          </cell>
          <cell r="F447">
            <v>1999768</v>
          </cell>
          <cell r="G447">
            <v>562207.97499999986</v>
          </cell>
        </row>
        <row r="448">
          <cell r="A448" t="str">
            <v>NIG</v>
          </cell>
          <cell r="C448" t="str">
            <v>Boä neùo NIG</v>
          </cell>
          <cell r="D448" t="str">
            <v>boä</v>
          </cell>
          <cell r="F448">
            <v>402108</v>
          </cell>
          <cell r="G448">
            <v>265209.69999999995</v>
          </cell>
        </row>
        <row r="449">
          <cell r="A449" t="str">
            <v>NIND</v>
          </cell>
          <cell r="C449" t="str">
            <v>Boä neùo NIND</v>
          </cell>
          <cell r="D449" t="str">
            <v>boä</v>
          </cell>
          <cell r="F449">
            <v>539645.57432000001</v>
          </cell>
          <cell r="G449">
            <v>265209.69999999995</v>
          </cell>
        </row>
        <row r="450">
          <cell r="A450" t="str">
            <v>NIN90</v>
          </cell>
          <cell r="C450" t="str">
            <v>Boä neùo NIN90</v>
          </cell>
          <cell r="D450" t="str">
            <v>boä</v>
          </cell>
          <cell r="F450">
            <v>1415445.32864</v>
          </cell>
          <cell r="G450">
            <v>550529.77500000002</v>
          </cell>
        </row>
        <row r="451">
          <cell r="A451" t="str">
            <v>NXX</v>
          </cell>
          <cell r="C451" t="str">
            <v>Boä neùo NXX</v>
          </cell>
          <cell r="D451" t="str">
            <v>boä</v>
          </cell>
          <cell r="F451">
            <v>672543.32000000007</v>
          </cell>
          <cell r="G451">
            <v>273361.05</v>
          </cell>
        </row>
        <row r="452">
          <cell r="A452" t="str">
            <v>NX</v>
          </cell>
          <cell r="C452" t="str">
            <v>Boä neùo CX haï theá</v>
          </cell>
          <cell r="D452" t="str">
            <v>boä</v>
          </cell>
          <cell r="F452">
            <v>227596</v>
          </cell>
          <cell r="G452">
            <v>75224.490000000005</v>
          </cell>
        </row>
        <row r="453">
          <cell r="A453" t="str">
            <v>NLht</v>
          </cell>
          <cell r="C453" t="str">
            <v>Boä neùo CH haï theá</v>
          </cell>
          <cell r="D453" t="str">
            <v>boä</v>
          </cell>
          <cell r="F453">
            <v>304280</v>
          </cell>
        </row>
        <row r="472">
          <cell r="A472" t="str">
            <v>MC14</v>
          </cell>
          <cell r="B472" t="str">
            <v>05.5224</v>
          </cell>
          <cell r="C472" t="str">
            <v xml:space="preserve">Döïng truï BTLT 14m </v>
          </cell>
          <cell r="D472" t="str">
            <v>truï</v>
          </cell>
          <cell r="F472">
            <v>62396</v>
          </cell>
        </row>
        <row r="473">
          <cell r="A473" t="str">
            <v>MC20</v>
          </cell>
          <cell r="B473" t="str">
            <v>05.5227</v>
          </cell>
          <cell r="C473" t="str">
            <v xml:space="preserve">Döïng truï BTLT 20m </v>
          </cell>
          <cell r="D473" t="str">
            <v>truï</v>
          </cell>
          <cell r="F473">
            <v>124792</v>
          </cell>
        </row>
        <row r="477">
          <cell r="A477" t="str">
            <v>Baûng keâ ñôn gía traïm bieán aùp ( 66/1999/QÑ-BCN)</v>
          </cell>
        </row>
        <row r="479">
          <cell r="A479" t="str">
            <v>Maõ</v>
          </cell>
          <cell r="B479" t="str">
            <v>MHÑG</v>
          </cell>
          <cell r="C479" t="str">
            <v>Coâng vieäc</v>
          </cell>
          <cell r="D479" t="str">
            <v>Ñôn vò</v>
          </cell>
          <cell r="F479" t="str">
            <v>Ñôn giaù</v>
          </cell>
        </row>
        <row r="480">
          <cell r="A480">
            <v>1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 t="str">
            <v>TB</v>
          </cell>
          <cell r="G480" t="str">
            <v>VL</v>
          </cell>
          <cell r="H480" t="str">
            <v>NC</v>
          </cell>
          <cell r="I480" t="str">
            <v>M</v>
          </cell>
        </row>
        <row r="481">
          <cell r="A481" t="str">
            <v>TR25</v>
          </cell>
          <cell r="B481" t="str">
            <v>01.1161</v>
          </cell>
          <cell r="C481" t="str">
            <v>Maùy bieán aùp 8,6(12,7)/0,22- 0,44kV  25kVA</v>
          </cell>
          <cell r="D481" t="str">
            <v>maùy</v>
          </cell>
          <cell r="F481">
            <v>8407000</v>
          </cell>
          <cell r="G481">
            <v>768274</v>
          </cell>
          <cell r="H481">
            <v>38564</v>
          </cell>
          <cell r="I481">
            <v>91845</v>
          </cell>
        </row>
        <row r="482">
          <cell r="A482" t="str">
            <v>TR252</v>
          </cell>
          <cell r="B482" t="str">
            <v>01.1161</v>
          </cell>
          <cell r="C482" t="str">
            <v>Maùy bieán aùp 12,7/0,22-0,44kV  25kVA</v>
          </cell>
          <cell r="D482" t="str">
            <v>maùy</v>
          </cell>
          <cell r="F482">
            <v>7725000</v>
          </cell>
          <cell r="G482">
            <v>768274</v>
          </cell>
          <cell r="H482">
            <v>38564</v>
          </cell>
          <cell r="I482">
            <v>91845</v>
          </cell>
        </row>
        <row r="483">
          <cell r="A483" t="str">
            <v>TR37</v>
          </cell>
          <cell r="B483" t="str">
            <v>01.1162</v>
          </cell>
          <cell r="C483" t="str">
            <v>Maùy bieán aùp 8,6(12,7)/0,22-0,44kV- 37,5kVA</v>
          </cell>
          <cell r="D483" t="str">
            <v>maùy</v>
          </cell>
          <cell r="F483">
            <v>10530000</v>
          </cell>
          <cell r="G483">
            <v>770434</v>
          </cell>
          <cell r="H483">
            <v>44484</v>
          </cell>
          <cell r="I483">
            <v>91845</v>
          </cell>
        </row>
        <row r="484">
          <cell r="A484" t="str">
            <v>TR50</v>
          </cell>
          <cell r="B484" t="str">
            <v>01.1162</v>
          </cell>
          <cell r="C484" t="str">
            <v>Maùy bieán aùp 8,6(12,7)/0,22-0,44kV- 50kVA</v>
          </cell>
          <cell r="D484" t="str">
            <v>maùy</v>
          </cell>
          <cell r="F484">
            <v>12483000</v>
          </cell>
          <cell r="G484">
            <v>770434</v>
          </cell>
          <cell r="H484">
            <v>44484</v>
          </cell>
          <cell r="I484">
            <v>91845</v>
          </cell>
        </row>
        <row r="485">
          <cell r="A485" t="str">
            <v>TR75</v>
          </cell>
          <cell r="B485" t="str">
            <v>01.1163</v>
          </cell>
          <cell r="C485" t="str">
            <v>Maùy bieán aùp 8,6(12,7)/0,22-0,44kV- 75kVA</v>
          </cell>
          <cell r="D485" t="str">
            <v>maùy</v>
          </cell>
          <cell r="F485">
            <v>16447000</v>
          </cell>
          <cell r="G485">
            <v>771055</v>
          </cell>
          <cell r="H485">
            <v>59199</v>
          </cell>
          <cell r="I485">
            <v>91845</v>
          </cell>
        </row>
        <row r="486">
          <cell r="A486" t="str">
            <v>TR100</v>
          </cell>
          <cell r="B486" t="str">
            <v>01.1153</v>
          </cell>
          <cell r="C486" t="str">
            <v>Maùy bieán aùp 15(22)/0,2kV- 100kVA</v>
          </cell>
          <cell r="D486" t="str">
            <v>maùy</v>
          </cell>
          <cell r="F486">
            <v>25237000</v>
          </cell>
          <cell r="G486">
            <v>772443</v>
          </cell>
          <cell r="H486">
            <v>65119</v>
          </cell>
          <cell r="I486">
            <v>107252</v>
          </cell>
        </row>
        <row r="487">
          <cell r="A487" t="str">
            <v>TR560</v>
          </cell>
          <cell r="B487" t="str">
            <v>01.1156</v>
          </cell>
          <cell r="C487" t="str">
            <v>Maùy bieán aùp 15(22)/0,2kV- 560kVA</v>
          </cell>
          <cell r="D487" t="str">
            <v>maùy</v>
          </cell>
          <cell r="F487">
            <v>66384000</v>
          </cell>
          <cell r="G487">
            <v>772443</v>
          </cell>
          <cell r="H487">
            <v>106558</v>
          </cell>
          <cell r="I487">
            <v>127832</v>
          </cell>
        </row>
        <row r="488">
          <cell r="A488" t="str">
            <v>FCOt</v>
          </cell>
          <cell r="B488" t="str">
            <v>02.3155</v>
          </cell>
          <cell r="C488" t="str">
            <v>Caàu chì töï rôi FCO 24kV - 100A</v>
          </cell>
          <cell r="D488" t="str">
            <v>caùi</v>
          </cell>
          <cell r="F488">
            <v>836000</v>
          </cell>
          <cell r="G488">
            <v>8593</v>
          </cell>
          <cell r="H488">
            <v>12275</v>
          </cell>
        </row>
        <row r="489">
          <cell r="A489" t="str">
            <v>LA18</v>
          </cell>
          <cell r="B489" t="str">
            <v>02.5114</v>
          </cell>
          <cell r="C489" t="str">
            <v>Choáng seùt van LA 18kV   10kA</v>
          </cell>
          <cell r="D489" t="str">
            <v>caùi</v>
          </cell>
          <cell r="F489">
            <v>825000</v>
          </cell>
          <cell r="G489">
            <v>8594</v>
          </cell>
          <cell r="H489">
            <v>12787</v>
          </cell>
        </row>
        <row r="490">
          <cell r="A490" t="str">
            <v>LAt</v>
          </cell>
          <cell r="B490" t="str">
            <v>02.5114</v>
          </cell>
          <cell r="C490" t="str">
            <v>Choáng seùt van LA 12,7kV 10kA</v>
          </cell>
          <cell r="D490" t="str">
            <v>caùi</v>
          </cell>
          <cell r="F490">
            <v>715000</v>
          </cell>
          <cell r="G490">
            <v>8594</v>
          </cell>
          <cell r="H490">
            <v>12787</v>
          </cell>
        </row>
        <row r="491">
          <cell r="A491" t="str">
            <v>GDFCOt</v>
          </cell>
          <cell r="B491" t="str">
            <v>06.2110</v>
          </cell>
          <cell r="C491" t="str">
            <v>Gía ñôõ FCO vaø LA traïm 1 pha</v>
          </cell>
          <cell r="D491" t="str">
            <v>boä</v>
          </cell>
          <cell r="G491">
            <v>42000</v>
          </cell>
          <cell r="H491">
            <v>5404</v>
          </cell>
        </row>
        <row r="492">
          <cell r="A492" t="str">
            <v>XFCO3p</v>
          </cell>
          <cell r="C492" t="str">
            <v>Xaø ñôõ FCO vaø LA</v>
          </cell>
          <cell r="D492" t="str">
            <v>boä</v>
          </cell>
          <cell r="G492">
            <v>308813.49983999995</v>
          </cell>
          <cell r="H492">
            <v>21030.234301223998</v>
          </cell>
        </row>
        <row r="493">
          <cell r="A493" t="str">
            <v>TI15</v>
          </cell>
          <cell r="B493" t="str">
            <v>02.1125</v>
          </cell>
          <cell r="C493" t="str">
            <v>Bieán doøng 24kV  25/5A</v>
          </cell>
          <cell r="D493" t="str">
            <v>caùi</v>
          </cell>
          <cell r="F493">
            <v>3959000</v>
          </cell>
          <cell r="G493">
            <v>9657</v>
          </cell>
          <cell r="H493">
            <v>36825</v>
          </cell>
          <cell r="I493">
            <v>66502</v>
          </cell>
        </row>
        <row r="494">
          <cell r="A494" t="str">
            <v>TI137</v>
          </cell>
          <cell r="B494" t="str">
            <v>05.5101</v>
          </cell>
          <cell r="C494" t="str">
            <v>Bieán doøng 600V-100/5A</v>
          </cell>
          <cell r="D494" t="str">
            <v>caùi</v>
          </cell>
          <cell r="F494">
            <v>75200</v>
          </cell>
          <cell r="G494">
            <v>235</v>
          </cell>
          <cell r="H494">
            <v>8457</v>
          </cell>
        </row>
        <row r="495">
          <cell r="A495" t="str">
            <v>TI125</v>
          </cell>
          <cell r="B495" t="str">
            <v>05.5101</v>
          </cell>
          <cell r="C495" t="str">
            <v>Bieán doøng 600V-125/5A</v>
          </cell>
          <cell r="D495" t="str">
            <v>caùi</v>
          </cell>
          <cell r="F495">
            <v>75200</v>
          </cell>
          <cell r="G495">
            <v>235</v>
          </cell>
          <cell r="H495">
            <v>8457</v>
          </cell>
        </row>
        <row r="496">
          <cell r="A496" t="str">
            <v>TI250</v>
          </cell>
          <cell r="B496" t="str">
            <v>05.5101</v>
          </cell>
          <cell r="C496" t="str">
            <v>Bieán doøng 600V-250/5A</v>
          </cell>
          <cell r="D496" t="str">
            <v>caùi</v>
          </cell>
          <cell r="F496">
            <v>75200</v>
          </cell>
          <cell r="G496">
            <v>235</v>
          </cell>
          <cell r="H496">
            <v>8457</v>
          </cell>
        </row>
        <row r="497">
          <cell r="A497" t="str">
            <v>TU</v>
          </cell>
          <cell r="B497" t="str">
            <v>02.1115</v>
          </cell>
          <cell r="C497" t="str">
            <v>Bieán ñieän aùp 8400/120V</v>
          </cell>
          <cell r="D497" t="str">
            <v>caùi</v>
          </cell>
          <cell r="F497">
            <v>2500000</v>
          </cell>
          <cell r="G497">
            <v>9657</v>
          </cell>
          <cell r="H497">
            <v>36825</v>
          </cell>
          <cell r="I497">
            <v>66502</v>
          </cell>
        </row>
        <row r="498">
          <cell r="A498" t="str">
            <v>TUBU</v>
          </cell>
          <cell r="B498" t="str">
            <v>05.1101</v>
          </cell>
          <cell r="C498" t="str">
            <v>Tuû tuï buø haï theá</v>
          </cell>
          <cell r="D498" t="str">
            <v>tuû</v>
          </cell>
          <cell r="H498">
            <v>42285</v>
          </cell>
          <cell r="I498">
            <v>30633</v>
          </cell>
        </row>
        <row r="499">
          <cell r="A499" t="str">
            <v>TUDK1</v>
          </cell>
          <cell r="B499" t="str">
            <v>05.1101</v>
          </cell>
          <cell r="C499" t="str">
            <v>Tuû ñieän keá traïm 1 pha</v>
          </cell>
          <cell r="D499" t="str">
            <v>tuû</v>
          </cell>
          <cell r="G499">
            <v>230000</v>
          </cell>
          <cell r="H499">
            <v>42285</v>
          </cell>
          <cell r="I499">
            <v>30633</v>
          </cell>
        </row>
        <row r="500">
          <cell r="A500" t="str">
            <v>TUAP1</v>
          </cell>
          <cell r="B500" t="str">
            <v>05.1101</v>
          </cell>
          <cell r="C500" t="str">
            <v>Tuû aùptomat traïm 1 pha</v>
          </cell>
          <cell r="D500" t="str">
            <v>tuû</v>
          </cell>
          <cell r="G500">
            <v>500000</v>
          </cell>
          <cell r="H500">
            <v>42285</v>
          </cell>
          <cell r="I500">
            <v>30633</v>
          </cell>
        </row>
        <row r="501">
          <cell r="A501" t="str">
            <v>TUDK3</v>
          </cell>
          <cell r="B501" t="str">
            <v>05.1102</v>
          </cell>
          <cell r="C501" t="str">
            <v>Tuû ñieän keá traïm 3 pha</v>
          </cell>
          <cell r="D501" t="str">
            <v>tuû</v>
          </cell>
          <cell r="G501">
            <v>230000</v>
          </cell>
          <cell r="H501">
            <v>48712</v>
          </cell>
          <cell r="I501">
            <v>30633</v>
          </cell>
        </row>
        <row r="502">
          <cell r="A502" t="str">
            <v>TUAP3</v>
          </cell>
          <cell r="B502" t="str">
            <v>05.1102</v>
          </cell>
          <cell r="C502" t="str">
            <v>Tuû aùptomat traïm 3 pha</v>
          </cell>
          <cell r="D502" t="str">
            <v>tuû</v>
          </cell>
          <cell r="G502">
            <v>500000</v>
          </cell>
          <cell r="H502">
            <v>48712</v>
          </cell>
          <cell r="I502">
            <v>30633</v>
          </cell>
        </row>
        <row r="503">
          <cell r="A503" t="str">
            <v>DK1p80A</v>
          </cell>
          <cell r="C503" t="str">
            <v>Ñieän keá 1 pha 2 daây 220V-80A</v>
          </cell>
          <cell r="D503" t="str">
            <v>caùi</v>
          </cell>
        </row>
        <row r="504">
          <cell r="A504" t="str">
            <v>DK1p5A</v>
          </cell>
          <cell r="C504" t="str">
            <v>Ñieän keá 1 pha 2 daây 220V-5A</v>
          </cell>
          <cell r="D504" t="str">
            <v>caùi</v>
          </cell>
        </row>
        <row r="505">
          <cell r="A505" t="str">
            <v>DK3p5A</v>
          </cell>
          <cell r="C505" t="str">
            <v>Ñieän keá 3 pha 4 daây 220/380V-5A</v>
          </cell>
          <cell r="D505" t="str">
            <v>caùi</v>
          </cell>
        </row>
        <row r="506">
          <cell r="A506" t="str">
            <v>TT1P</v>
          </cell>
          <cell r="C506" t="str">
            <v>Boä daây ñaáu MBT phía 22KV - 1 pha</v>
          </cell>
          <cell r="D506" t="str">
            <v>boä</v>
          </cell>
          <cell r="G506">
            <v>139400</v>
          </cell>
          <cell r="H506">
            <v>15651</v>
          </cell>
        </row>
        <row r="507">
          <cell r="A507" t="str">
            <v>TT3P</v>
          </cell>
          <cell r="C507" t="str">
            <v>Boä daây ñaáu MBT phía 22KV - 3 pha</v>
          </cell>
          <cell r="D507" t="str">
            <v>boä</v>
          </cell>
          <cell r="G507">
            <v>418200</v>
          </cell>
          <cell r="H507">
            <v>10317</v>
          </cell>
        </row>
        <row r="508">
          <cell r="A508" t="str">
            <v>HT252D</v>
          </cell>
          <cell r="C508" t="str">
            <v>Boä daây ñaáu phía haï theá traïm 1x25KVA</v>
          </cell>
          <cell r="D508" t="str">
            <v>boä</v>
          </cell>
          <cell r="G508">
            <v>1233200</v>
          </cell>
          <cell r="H508">
            <v>68016</v>
          </cell>
        </row>
        <row r="509">
          <cell r="A509" t="str">
            <v>HT352D</v>
          </cell>
          <cell r="C509" t="str">
            <v>Boä daây ñaáu phía haï theá traïm 3x25KVA</v>
          </cell>
          <cell r="D509" t="str">
            <v>boä</v>
          </cell>
          <cell r="G509">
            <v>1433200</v>
          </cell>
          <cell r="H509">
            <v>61914</v>
          </cell>
        </row>
        <row r="510">
          <cell r="A510" t="str">
            <v>HT502D</v>
          </cell>
          <cell r="C510" t="str">
            <v>Boä daây ñaáu phía haï theá traïm 1x50KVA</v>
          </cell>
          <cell r="D510" t="str">
            <v>boä</v>
          </cell>
          <cell r="G510">
            <v>1285200</v>
          </cell>
          <cell r="H510">
            <v>53838</v>
          </cell>
        </row>
        <row r="511">
          <cell r="A511" t="str">
            <v>HT37D</v>
          </cell>
          <cell r="C511" t="str">
            <v>Boä daây ñaáu phía haï theá traïm 1x37,5KVA</v>
          </cell>
          <cell r="D511" t="str">
            <v>boä</v>
          </cell>
          <cell r="G511">
            <v>1537200</v>
          </cell>
          <cell r="H511">
            <v>53420</v>
          </cell>
        </row>
        <row r="512">
          <cell r="A512" t="str">
            <v>BANG</v>
          </cell>
          <cell r="B512" t="str">
            <v>06.2070</v>
          </cell>
          <cell r="C512" t="str">
            <v>Baûng teân traïm 200 x 300</v>
          </cell>
          <cell r="D512" t="str">
            <v>caùi</v>
          </cell>
          <cell r="G512">
            <v>30000</v>
          </cell>
          <cell r="H512">
            <v>3088</v>
          </cell>
        </row>
        <row r="513">
          <cell r="A513" t="str">
            <v>TDG</v>
          </cell>
          <cell r="C513" t="str">
            <v>Tieáp ñòa traïm (loaïi gieáng)</v>
          </cell>
          <cell r="D513" t="str">
            <v>boä</v>
          </cell>
          <cell r="G513">
            <v>568495.19999999995</v>
          </cell>
          <cell r="H513">
            <v>335972.90879999998</v>
          </cell>
          <cell r="I513">
            <v>2056</v>
          </cell>
        </row>
        <row r="514">
          <cell r="A514" t="str">
            <v>TD3C</v>
          </cell>
          <cell r="C514" t="str">
            <v>Tieáp ñòa traïm ( loaïi 3 coïc )</v>
          </cell>
          <cell r="D514" t="str">
            <v>boä</v>
          </cell>
          <cell r="G514">
            <v>260168</v>
          </cell>
          <cell r="H514">
            <v>35439.5</v>
          </cell>
          <cell r="I514">
            <v>925</v>
          </cell>
        </row>
        <row r="515">
          <cell r="A515" t="str">
            <v>TD2C</v>
          </cell>
          <cell r="C515" t="str">
            <v>Tieáp ñòa traïm ( loaïi 2 coïc )</v>
          </cell>
          <cell r="D515" t="str">
            <v>boä</v>
          </cell>
          <cell r="G515">
            <v>224812</v>
          </cell>
          <cell r="H515">
            <v>33659</v>
          </cell>
          <cell r="I515">
            <v>925</v>
          </cell>
        </row>
        <row r="516">
          <cell r="A516" t="str">
            <v>SXTg</v>
          </cell>
          <cell r="B516" t="str">
            <v>04.2301</v>
          </cell>
          <cell r="C516" t="str">
            <v>Söù xuyeân töôøng 24kV</v>
          </cell>
          <cell r="D516" t="str">
            <v>caùi</v>
          </cell>
          <cell r="G516">
            <v>150000</v>
          </cell>
          <cell r="H516">
            <v>9726</v>
          </cell>
        </row>
        <row r="517">
          <cell r="A517" t="str">
            <v>GSXTg</v>
          </cell>
          <cell r="B517" t="str">
            <v>04.8102</v>
          </cell>
          <cell r="C517" t="str">
            <v>Gía laép söù xuyeân töôøng</v>
          </cell>
          <cell r="D517" t="str">
            <v>boä</v>
          </cell>
          <cell r="G517">
            <v>145890</v>
          </cell>
          <cell r="H517">
            <v>2340</v>
          </cell>
        </row>
        <row r="518">
          <cell r="A518" t="str">
            <v>SDTC</v>
          </cell>
          <cell r="B518" t="str">
            <v>04.2201</v>
          </cell>
          <cell r="C518" t="str">
            <v>Söù ñôõ thanh caùi 24kV</v>
          </cell>
          <cell r="D518" t="str">
            <v>boä</v>
          </cell>
          <cell r="G518">
            <v>58000</v>
          </cell>
          <cell r="H518">
            <v>3529</v>
          </cell>
        </row>
        <row r="519">
          <cell r="A519" t="str">
            <v>TC450</v>
          </cell>
          <cell r="B519" t="str">
            <v>04.5102</v>
          </cell>
          <cell r="C519" t="str">
            <v>Thanh caùi ñoàng 4x50</v>
          </cell>
          <cell r="D519" t="str">
            <v>m</v>
          </cell>
          <cell r="G519">
            <v>78000</v>
          </cell>
          <cell r="H519">
            <v>1504</v>
          </cell>
          <cell r="I519">
            <v>196</v>
          </cell>
        </row>
        <row r="520">
          <cell r="A520" t="str">
            <v>GDTB</v>
          </cell>
          <cell r="B520" t="str">
            <v>04.8102</v>
          </cell>
          <cell r="C520" t="str">
            <v>Giaù saét L75x75x8 ñôõ FCO vaø söù</v>
          </cell>
          <cell r="D520" t="str">
            <v>kg</v>
          </cell>
          <cell r="G520">
            <v>9726</v>
          </cell>
          <cell r="H520">
            <v>156</v>
          </cell>
        </row>
        <row r="521">
          <cell r="A521" t="str">
            <v>GT3MBA</v>
          </cell>
          <cell r="B521" t="str">
            <v>04.8102</v>
          </cell>
          <cell r="C521" t="str">
            <v>Gía chuøm treo 3 maùy bieán aùp</v>
          </cell>
          <cell r="D521" t="str">
            <v>boä</v>
          </cell>
          <cell r="G521">
            <v>360000</v>
          </cell>
          <cell r="H521">
            <v>23400</v>
          </cell>
        </row>
        <row r="528">
          <cell r="G528">
            <v>13200</v>
          </cell>
        </row>
        <row r="529">
          <cell r="G529">
            <v>860</v>
          </cell>
        </row>
        <row r="532">
          <cell r="G532">
            <v>110000</v>
          </cell>
          <cell r="H532">
            <v>8065</v>
          </cell>
        </row>
        <row r="533">
          <cell r="G533">
            <v>12506.56</v>
          </cell>
          <cell r="H533">
            <v>439</v>
          </cell>
          <cell r="I533">
            <v>1001</v>
          </cell>
        </row>
        <row r="534">
          <cell r="G534">
            <v>8377.6</v>
          </cell>
          <cell r="H534">
            <v>439</v>
          </cell>
          <cell r="I534">
            <v>1001</v>
          </cell>
        </row>
        <row r="535">
          <cell r="G535">
            <v>30400</v>
          </cell>
          <cell r="H535">
            <v>5217</v>
          </cell>
        </row>
        <row r="536">
          <cell r="G536">
            <v>22000</v>
          </cell>
          <cell r="H536">
            <v>2302</v>
          </cell>
        </row>
        <row r="537">
          <cell r="G537">
            <v>16500</v>
          </cell>
          <cell r="H537">
            <v>2302</v>
          </cell>
        </row>
        <row r="538">
          <cell r="G538">
            <v>2200</v>
          </cell>
          <cell r="H538">
            <v>2302</v>
          </cell>
        </row>
        <row r="539">
          <cell r="G539">
            <v>1000</v>
          </cell>
        </row>
        <row r="540">
          <cell r="G540">
            <v>31400</v>
          </cell>
        </row>
        <row r="541">
          <cell r="G541">
            <v>1400</v>
          </cell>
          <cell r="H541">
            <v>310</v>
          </cell>
        </row>
        <row r="548">
          <cell r="G548" t="str">
            <v>Cöï ly 1</v>
          </cell>
          <cell r="H548" t="str">
            <v>Cöï ly 2</v>
          </cell>
          <cell r="I548" t="str">
            <v>Cöï ly 3</v>
          </cell>
          <cell r="J548" t="str">
            <v>Cöï ly 4</v>
          </cell>
          <cell r="K548" t="str">
            <v>Cöï ly 5</v>
          </cell>
        </row>
        <row r="549">
          <cell r="G549">
            <v>160</v>
          </cell>
        </row>
        <row r="550">
          <cell r="G550" t="str">
            <v>c2</v>
          </cell>
          <cell r="H550" t="str">
            <v>c3</v>
          </cell>
          <cell r="I550" t="str">
            <v>c2</v>
          </cell>
          <cell r="J550" t="str">
            <v>c2</v>
          </cell>
          <cell r="K550" t="str">
            <v>c2</v>
          </cell>
        </row>
        <row r="552">
          <cell r="G552" t="str">
            <v>CÖÏ LY 1</v>
          </cell>
          <cell r="H552" t="str">
            <v>CÖÏ LY 2</v>
          </cell>
          <cell r="I552" t="str">
            <v>CÖÏ LY 3</v>
          </cell>
          <cell r="J552" t="str">
            <v>CÖÏ LY 4</v>
          </cell>
          <cell r="K552" t="str">
            <v>CÖÏ LY 5</v>
          </cell>
          <cell r="L552" t="str">
            <v>C2</v>
          </cell>
          <cell r="M552" t="str">
            <v>C3</v>
          </cell>
          <cell r="N552" t="str">
            <v>C4</v>
          </cell>
          <cell r="O552" t="str">
            <v>C5</v>
          </cell>
        </row>
        <row r="553">
          <cell r="G553">
            <v>1</v>
          </cell>
          <cell r="H553">
            <v>1</v>
          </cell>
          <cell r="I553">
            <v>1</v>
          </cell>
          <cell r="J553">
            <v>1</v>
          </cell>
          <cell r="K553">
            <v>1</v>
          </cell>
          <cell r="L553">
            <v>5940</v>
          </cell>
          <cell r="M553">
            <v>7722</v>
          </cell>
          <cell r="N553">
            <v>9653</v>
          </cell>
          <cell r="O553">
            <v>11584</v>
          </cell>
        </row>
        <row r="554">
          <cell r="G554">
            <v>2</v>
          </cell>
          <cell r="H554">
            <v>2</v>
          </cell>
          <cell r="I554">
            <v>2</v>
          </cell>
          <cell r="J554">
            <v>2</v>
          </cell>
          <cell r="K554">
            <v>2</v>
          </cell>
          <cell r="L554">
            <v>3180</v>
          </cell>
          <cell r="M554">
            <v>4134</v>
          </cell>
          <cell r="N554">
            <v>5168</v>
          </cell>
          <cell r="O554">
            <v>6718</v>
          </cell>
        </row>
        <row r="555">
          <cell r="G555">
            <v>3</v>
          </cell>
          <cell r="H555">
            <v>3</v>
          </cell>
          <cell r="I555">
            <v>3</v>
          </cell>
          <cell r="J555">
            <v>3</v>
          </cell>
          <cell r="K555">
            <v>3</v>
          </cell>
          <cell r="L555">
            <v>2332</v>
          </cell>
          <cell r="M555">
            <v>3032</v>
          </cell>
          <cell r="N555">
            <v>3790</v>
          </cell>
          <cell r="O555">
            <v>4927</v>
          </cell>
        </row>
        <row r="556">
          <cell r="G556">
            <v>4</v>
          </cell>
          <cell r="H556">
            <v>4</v>
          </cell>
          <cell r="I556">
            <v>4</v>
          </cell>
          <cell r="J556">
            <v>4</v>
          </cell>
          <cell r="K556">
            <v>4</v>
          </cell>
          <cell r="L556">
            <v>1910</v>
          </cell>
          <cell r="M556">
            <v>2483</v>
          </cell>
          <cell r="N556">
            <v>3104</v>
          </cell>
          <cell r="O556">
            <v>4035</v>
          </cell>
        </row>
        <row r="557">
          <cell r="G557">
            <v>5</v>
          </cell>
          <cell r="H557">
            <v>5</v>
          </cell>
          <cell r="I557">
            <v>5</v>
          </cell>
          <cell r="J557">
            <v>5</v>
          </cell>
          <cell r="K557">
            <v>5</v>
          </cell>
          <cell r="L557">
            <v>1622</v>
          </cell>
          <cell r="M557">
            <v>2107</v>
          </cell>
          <cell r="N557">
            <v>2634</v>
          </cell>
          <cell r="O557">
            <v>3424</v>
          </cell>
        </row>
        <row r="558">
          <cell r="G558">
            <v>6</v>
          </cell>
          <cell r="H558">
            <v>6</v>
          </cell>
          <cell r="I558">
            <v>6</v>
          </cell>
          <cell r="J558">
            <v>6</v>
          </cell>
          <cell r="K558">
            <v>6</v>
          </cell>
          <cell r="L558">
            <v>1378</v>
          </cell>
          <cell r="M558">
            <v>1792</v>
          </cell>
          <cell r="N558">
            <v>2240</v>
          </cell>
          <cell r="O558">
            <v>2912</v>
          </cell>
        </row>
        <row r="559">
          <cell r="G559">
            <v>7</v>
          </cell>
          <cell r="H559">
            <v>7</v>
          </cell>
          <cell r="I559">
            <v>7</v>
          </cell>
          <cell r="J559">
            <v>7</v>
          </cell>
          <cell r="K559">
            <v>7</v>
          </cell>
          <cell r="L559">
            <v>1272</v>
          </cell>
          <cell r="M559">
            <v>1654</v>
          </cell>
          <cell r="N559">
            <v>2068</v>
          </cell>
          <cell r="O559">
            <v>2688</v>
          </cell>
        </row>
        <row r="560">
          <cell r="G560">
            <v>8</v>
          </cell>
          <cell r="H560">
            <v>8</v>
          </cell>
          <cell r="I560">
            <v>8</v>
          </cell>
          <cell r="J560">
            <v>8</v>
          </cell>
          <cell r="K560">
            <v>8</v>
          </cell>
          <cell r="L560">
            <v>1188</v>
          </cell>
          <cell r="M560">
            <v>1545</v>
          </cell>
          <cell r="N560">
            <v>1931</v>
          </cell>
          <cell r="O560">
            <v>2510</v>
          </cell>
        </row>
        <row r="561">
          <cell r="G561">
            <v>9</v>
          </cell>
          <cell r="H561">
            <v>9</v>
          </cell>
          <cell r="I561">
            <v>9</v>
          </cell>
          <cell r="J561">
            <v>9</v>
          </cell>
          <cell r="K561">
            <v>9</v>
          </cell>
          <cell r="L561">
            <v>1124</v>
          </cell>
          <cell r="M561">
            <v>1462</v>
          </cell>
          <cell r="N561">
            <v>1828</v>
          </cell>
          <cell r="O561">
            <v>2376</v>
          </cell>
        </row>
        <row r="562">
          <cell r="G562">
            <v>10</v>
          </cell>
          <cell r="H562">
            <v>10</v>
          </cell>
          <cell r="I562">
            <v>10</v>
          </cell>
          <cell r="J562">
            <v>10</v>
          </cell>
          <cell r="K562">
            <v>10</v>
          </cell>
          <cell r="L562">
            <v>1092</v>
          </cell>
          <cell r="M562">
            <v>1420</v>
          </cell>
          <cell r="N562">
            <v>1775</v>
          </cell>
          <cell r="O562">
            <v>2308</v>
          </cell>
        </row>
        <row r="563">
          <cell r="G563">
            <v>11</v>
          </cell>
          <cell r="H563">
            <v>11</v>
          </cell>
          <cell r="I563">
            <v>11</v>
          </cell>
          <cell r="J563">
            <v>11</v>
          </cell>
          <cell r="K563">
            <v>11</v>
          </cell>
          <cell r="L563">
            <v>1012</v>
          </cell>
          <cell r="M563">
            <v>1336</v>
          </cell>
          <cell r="N563">
            <v>1670</v>
          </cell>
          <cell r="O563">
            <v>2171</v>
          </cell>
        </row>
        <row r="564">
          <cell r="G564">
            <v>12</v>
          </cell>
          <cell r="H564">
            <v>12</v>
          </cell>
          <cell r="I564">
            <v>12</v>
          </cell>
          <cell r="J564">
            <v>12</v>
          </cell>
          <cell r="K564">
            <v>12</v>
          </cell>
          <cell r="L564">
            <v>942</v>
          </cell>
          <cell r="M564">
            <v>1244</v>
          </cell>
          <cell r="N564">
            <v>1555</v>
          </cell>
          <cell r="O564">
            <v>2022</v>
          </cell>
        </row>
        <row r="565">
          <cell r="G565">
            <v>13</v>
          </cell>
          <cell r="H565">
            <v>13</v>
          </cell>
          <cell r="I565">
            <v>13</v>
          </cell>
          <cell r="J565">
            <v>13</v>
          </cell>
          <cell r="K565">
            <v>13</v>
          </cell>
          <cell r="L565">
            <v>907</v>
          </cell>
          <cell r="M565">
            <v>1206</v>
          </cell>
          <cell r="N565">
            <v>1508</v>
          </cell>
          <cell r="O565">
            <v>1960</v>
          </cell>
        </row>
        <row r="566">
          <cell r="G566">
            <v>14</v>
          </cell>
          <cell r="H566">
            <v>14</v>
          </cell>
          <cell r="I566">
            <v>14</v>
          </cell>
          <cell r="J566">
            <v>14</v>
          </cell>
          <cell r="K566">
            <v>14</v>
          </cell>
          <cell r="L566">
            <v>880</v>
          </cell>
          <cell r="M566">
            <v>1170</v>
          </cell>
          <cell r="N566">
            <v>1463</v>
          </cell>
          <cell r="O566">
            <v>1902</v>
          </cell>
        </row>
        <row r="567">
          <cell r="G567">
            <v>15</v>
          </cell>
          <cell r="H567">
            <v>15</v>
          </cell>
          <cell r="I567">
            <v>15</v>
          </cell>
          <cell r="J567">
            <v>15</v>
          </cell>
          <cell r="K567">
            <v>15</v>
          </cell>
          <cell r="L567">
            <v>865</v>
          </cell>
          <cell r="M567">
            <v>1150</v>
          </cell>
          <cell r="N567">
            <v>1438</v>
          </cell>
          <cell r="O567">
            <v>1869</v>
          </cell>
        </row>
        <row r="568">
          <cell r="G568">
            <v>16</v>
          </cell>
          <cell r="H568">
            <v>16</v>
          </cell>
          <cell r="I568">
            <v>16</v>
          </cell>
          <cell r="J568">
            <v>16</v>
          </cell>
          <cell r="K568">
            <v>16</v>
          </cell>
          <cell r="L568">
            <v>835</v>
          </cell>
          <cell r="M568">
            <v>1111</v>
          </cell>
          <cell r="N568">
            <v>1389</v>
          </cell>
          <cell r="O568">
            <v>1806</v>
          </cell>
        </row>
        <row r="569">
          <cell r="G569">
            <v>17</v>
          </cell>
          <cell r="H569">
            <v>17</v>
          </cell>
          <cell r="I569">
            <v>17</v>
          </cell>
          <cell r="J569">
            <v>17</v>
          </cell>
          <cell r="K569">
            <v>17</v>
          </cell>
          <cell r="L569">
            <v>823</v>
          </cell>
          <cell r="M569">
            <v>1095</v>
          </cell>
          <cell r="N569">
            <v>1369</v>
          </cell>
          <cell r="O569">
            <v>1780</v>
          </cell>
        </row>
        <row r="570">
          <cell r="G570">
            <v>18</v>
          </cell>
          <cell r="H570">
            <v>18</v>
          </cell>
          <cell r="I570">
            <v>18</v>
          </cell>
          <cell r="J570">
            <v>18</v>
          </cell>
          <cell r="K570">
            <v>18</v>
          </cell>
          <cell r="L570">
            <v>801</v>
          </cell>
          <cell r="M570">
            <v>1065</v>
          </cell>
          <cell r="N570">
            <v>1331</v>
          </cell>
          <cell r="O570">
            <v>1730</v>
          </cell>
        </row>
        <row r="571">
          <cell r="G571">
            <v>19</v>
          </cell>
          <cell r="H571">
            <v>19</v>
          </cell>
          <cell r="I571">
            <v>19</v>
          </cell>
          <cell r="J571">
            <v>19</v>
          </cell>
          <cell r="K571">
            <v>19</v>
          </cell>
          <cell r="L571">
            <v>782</v>
          </cell>
          <cell r="M571">
            <v>1040</v>
          </cell>
          <cell r="N571">
            <v>1300</v>
          </cell>
          <cell r="O571">
            <v>1690</v>
          </cell>
        </row>
        <row r="572">
          <cell r="G572">
            <v>20</v>
          </cell>
          <cell r="H572">
            <v>20</v>
          </cell>
          <cell r="I572">
            <v>20</v>
          </cell>
          <cell r="J572">
            <v>20</v>
          </cell>
          <cell r="K572">
            <v>20</v>
          </cell>
          <cell r="L572">
            <v>770</v>
          </cell>
          <cell r="M572">
            <v>1024</v>
          </cell>
          <cell r="N572">
            <v>1280</v>
          </cell>
          <cell r="O572">
            <v>1664</v>
          </cell>
        </row>
      </sheetData>
      <sheetData sheetId="1" refreshError="1">
        <row r="3">
          <cell r="D3">
            <v>0.3</v>
          </cell>
        </row>
        <row r="4">
          <cell r="D4">
            <v>1.5</v>
          </cell>
        </row>
        <row r="302">
          <cell r="G302">
            <v>87736</v>
          </cell>
        </row>
        <row r="383">
          <cell r="G383">
            <v>66331.320000000007</v>
          </cell>
        </row>
        <row r="404">
          <cell r="G404">
            <v>66331.320000000007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Thang02"/>
      <sheetName val="Thang03"/>
      <sheetName val="thang04"/>
      <sheetName val="Sheet2"/>
      <sheetName val="Sheet3"/>
      <sheetName val="Sheet4"/>
      <sheetName val="Sheet5"/>
      <sheetName val="XL4Test5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SDL"/>
      <sheetName val="toketoanCND MSTS"/>
      <sheetName val="TSKH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"/>
  <sheetViews>
    <sheetView topLeftCell="A4" workbookViewId="0">
      <selection sqref="A1:IV65536"/>
    </sheetView>
  </sheetViews>
  <sheetFormatPr defaultColWidth="9" defaultRowHeight="15.75"/>
  <cols>
    <col min="1" max="1" width="10" style="38" customWidth="1"/>
    <col min="2" max="2" width="3.875" style="38" customWidth="1"/>
    <col min="3" max="8" width="16.625" style="38" customWidth="1"/>
    <col min="9" max="10" width="9" style="38" customWidth="1"/>
    <col min="11" max="11" width="6.375" style="38" customWidth="1"/>
    <col min="12" max="12" width="9" style="38" customWidth="1"/>
    <col min="13" max="13" width="40" style="38" customWidth="1"/>
    <col min="14" max="14" width="9.25" style="38" customWidth="1"/>
    <col min="15" max="16" width="9" style="38" customWidth="1"/>
    <col min="17" max="17" width="12.625" style="38" customWidth="1"/>
    <col min="18" max="16384" width="9" style="38"/>
  </cols>
  <sheetData>
    <row r="1" spans="1:18">
      <c r="A1" s="788" t="s">
        <v>34</v>
      </c>
      <c r="B1" s="788"/>
      <c r="C1" s="788"/>
      <c r="D1" s="788"/>
      <c r="E1" s="789" t="s">
        <v>35</v>
      </c>
      <c r="F1" s="789"/>
      <c r="G1" s="789"/>
      <c r="H1" s="789"/>
      <c r="M1" s="65"/>
      <c r="N1" s="65"/>
      <c r="O1" s="65"/>
      <c r="P1" s="65"/>
    </row>
    <row r="2" spans="1:18">
      <c r="A2" s="789" t="s">
        <v>367</v>
      </c>
      <c r="B2" s="789"/>
      <c r="C2" s="789"/>
      <c r="D2" s="789"/>
      <c r="E2" s="793" t="s">
        <v>21</v>
      </c>
      <c r="F2" s="793"/>
      <c r="G2" s="793"/>
      <c r="H2" s="793"/>
      <c r="M2" s="65"/>
      <c r="N2" s="65"/>
      <c r="O2" s="65"/>
      <c r="P2" s="65"/>
    </row>
    <row r="3" spans="1:18" ht="21.75" customHeight="1">
      <c r="A3" s="66"/>
      <c r="B3" s="66"/>
    </row>
    <row r="4" spans="1:18" ht="42.75" customHeight="1">
      <c r="A4" s="794" t="s">
        <v>369</v>
      </c>
      <c r="B4" s="794"/>
      <c r="C4" s="794"/>
      <c r="D4" s="794"/>
      <c r="E4" s="794"/>
      <c r="F4" s="794"/>
      <c r="G4" s="794"/>
      <c r="H4" s="794"/>
      <c r="I4" s="794"/>
      <c r="K4" s="788"/>
      <c r="L4" s="788"/>
      <c r="M4" s="788"/>
      <c r="N4" s="788"/>
      <c r="O4" s="788"/>
      <c r="P4" s="788"/>
      <c r="Q4" s="788"/>
    </row>
    <row r="5" spans="1:18" ht="7.5" customHeight="1"/>
    <row r="6" spans="1:18">
      <c r="A6" s="67" t="s">
        <v>372</v>
      </c>
      <c r="B6" s="67" t="s">
        <v>275</v>
      </c>
      <c r="C6" s="67" t="s">
        <v>357</v>
      </c>
      <c r="D6" s="67" t="s">
        <v>358</v>
      </c>
      <c r="E6" s="67" t="s">
        <v>359</v>
      </c>
      <c r="F6" s="67" t="s">
        <v>360</v>
      </c>
      <c r="G6" s="67" t="s">
        <v>361</v>
      </c>
      <c r="H6" s="67" t="s">
        <v>362</v>
      </c>
      <c r="I6" s="67" t="s">
        <v>366</v>
      </c>
      <c r="K6" s="67" t="s">
        <v>151</v>
      </c>
      <c r="L6" s="67" t="s">
        <v>393</v>
      </c>
      <c r="M6" s="67" t="s">
        <v>394</v>
      </c>
      <c r="N6" s="67" t="s">
        <v>396</v>
      </c>
      <c r="O6" s="67" t="s">
        <v>395</v>
      </c>
      <c r="P6" s="67" t="s">
        <v>400</v>
      </c>
      <c r="Q6" s="84" t="s">
        <v>404</v>
      </c>
      <c r="R6" s="38" t="s">
        <v>405</v>
      </c>
    </row>
    <row r="7" spans="1:18">
      <c r="A7" s="790" t="s">
        <v>364</v>
      </c>
      <c r="B7" s="73">
        <v>1</v>
      </c>
      <c r="C7" s="78"/>
      <c r="D7" s="80"/>
      <c r="E7" s="80"/>
      <c r="F7" s="80"/>
      <c r="G7" s="80"/>
      <c r="H7" s="80"/>
      <c r="I7" s="81"/>
      <c r="K7" s="78">
        <v>1</v>
      </c>
      <c r="L7" s="76" t="s">
        <v>385</v>
      </c>
      <c r="M7" s="76" t="s">
        <v>386</v>
      </c>
      <c r="N7" s="76">
        <v>49</v>
      </c>
      <c r="O7" s="78">
        <v>1</v>
      </c>
      <c r="P7" s="78" t="s">
        <v>128</v>
      </c>
      <c r="Q7" s="77"/>
      <c r="R7" s="38" t="s">
        <v>406</v>
      </c>
    </row>
    <row r="8" spans="1:18" s="68" customFormat="1">
      <c r="A8" s="791"/>
      <c r="B8" s="74">
        <v>2</v>
      </c>
      <c r="C8" s="78"/>
      <c r="D8" s="80"/>
      <c r="E8" s="80"/>
      <c r="F8" s="80"/>
      <c r="G8" s="80"/>
      <c r="H8" s="80"/>
      <c r="I8" s="81"/>
      <c r="K8" s="78">
        <v>2</v>
      </c>
      <c r="L8" s="76" t="s">
        <v>391</v>
      </c>
      <c r="M8" s="76" t="s">
        <v>392</v>
      </c>
      <c r="N8" s="76">
        <v>18</v>
      </c>
      <c r="O8" s="78">
        <v>1</v>
      </c>
      <c r="P8" s="78" t="s">
        <v>128</v>
      </c>
      <c r="Q8" s="85"/>
      <c r="R8" s="38" t="s">
        <v>407</v>
      </c>
    </row>
    <row r="9" spans="1:18" s="68" customFormat="1">
      <c r="A9" s="75"/>
      <c r="B9" s="74">
        <v>3</v>
      </c>
      <c r="C9" s="78"/>
      <c r="D9" s="82"/>
      <c r="E9" s="82"/>
      <c r="F9" s="82"/>
      <c r="G9" s="82"/>
      <c r="H9" s="82"/>
      <c r="I9" s="72"/>
      <c r="K9" s="78">
        <v>3</v>
      </c>
      <c r="L9" s="76" t="s">
        <v>389</v>
      </c>
      <c r="M9" s="76" t="s">
        <v>390</v>
      </c>
      <c r="N9" s="76">
        <v>21</v>
      </c>
      <c r="O9" s="78">
        <v>2</v>
      </c>
      <c r="P9" s="78" t="s">
        <v>130</v>
      </c>
      <c r="Q9" s="85"/>
      <c r="R9" s="38" t="s">
        <v>408</v>
      </c>
    </row>
    <row r="10" spans="1:18" s="68" customFormat="1">
      <c r="A10" s="75"/>
      <c r="B10" s="74">
        <v>4</v>
      </c>
      <c r="C10" s="78"/>
      <c r="D10" s="82"/>
      <c r="E10" s="82"/>
      <c r="F10" s="82"/>
      <c r="G10" s="82"/>
      <c r="H10" s="82"/>
      <c r="I10" s="72"/>
      <c r="K10" s="78">
        <v>4</v>
      </c>
      <c r="L10" s="76" t="s">
        <v>403</v>
      </c>
      <c r="M10" s="76" t="s">
        <v>402</v>
      </c>
      <c r="N10" s="76">
        <v>31</v>
      </c>
      <c r="O10" s="78">
        <v>2</v>
      </c>
      <c r="P10" s="78" t="s">
        <v>130</v>
      </c>
      <c r="Q10" s="85"/>
    </row>
    <row r="11" spans="1:18" s="68" customFormat="1">
      <c r="A11" s="75"/>
      <c r="B11" s="74">
        <v>5</v>
      </c>
      <c r="C11" s="78"/>
      <c r="D11" s="82"/>
      <c r="E11" s="82"/>
      <c r="F11" s="82"/>
      <c r="G11" s="82"/>
      <c r="H11" s="82"/>
      <c r="I11" s="72"/>
      <c r="K11" s="78">
        <v>5</v>
      </c>
      <c r="L11" s="76" t="s">
        <v>375</v>
      </c>
      <c r="M11" s="76" t="s">
        <v>376</v>
      </c>
      <c r="N11" s="76">
        <v>29</v>
      </c>
      <c r="O11" s="78">
        <v>2</v>
      </c>
      <c r="P11" s="78" t="s">
        <v>142</v>
      </c>
      <c r="Q11" s="85"/>
    </row>
    <row r="12" spans="1:18">
      <c r="A12" s="792" t="s">
        <v>356</v>
      </c>
      <c r="B12" s="72">
        <v>1</v>
      </c>
      <c r="C12" s="80"/>
      <c r="D12" s="80"/>
      <c r="E12" s="80"/>
      <c r="F12" s="80"/>
      <c r="G12" s="80"/>
      <c r="H12" s="81"/>
      <c r="I12" s="81"/>
      <c r="K12" s="78">
        <v>6</v>
      </c>
      <c r="L12" s="76" t="s">
        <v>387</v>
      </c>
      <c r="M12" s="76" t="s">
        <v>388</v>
      </c>
      <c r="N12" s="76">
        <v>34</v>
      </c>
      <c r="O12" s="78">
        <v>3</v>
      </c>
      <c r="P12" s="78" t="s">
        <v>142</v>
      </c>
      <c r="Q12" s="77"/>
    </row>
    <row r="13" spans="1:18">
      <c r="A13" s="792"/>
      <c r="B13" s="72">
        <v>2</v>
      </c>
      <c r="C13" s="80"/>
      <c r="D13" s="80"/>
      <c r="E13" s="80"/>
      <c r="F13" s="80"/>
      <c r="G13" s="80"/>
      <c r="H13" s="81"/>
      <c r="I13" s="81"/>
      <c r="K13" s="78">
        <v>7</v>
      </c>
      <c r="L13" s="76" t="s">
        <v>377</v>
      </c>
      <c r="M13" s="76" t="s">
        <v>378</v>
      </c>
      <c r="N13" s="76">
        <v>30</v>
      </c>
      <c r="O13" s="78">
        <v>4</v>
      </c>
      <c r="P13" s="78" t="s">
        <v>148</v>
      </c>
      <c r="Q13" s="77"/>
    </row>
    <row r="14" spans="1:18">
      <c r="A14" s="792"/>
      <c r="B14" s="72">
        <v>3</v>
      </c>
      <c r="C14" s="80"/>
      <c r="D14" s="80"/>
      <c r="E14" s="80"/>
      <c r="F14" s="80"/>
      <c r="G14" s="80"/>
      <c r="H14" s="81"/>
      <c r="I14" s="81"/>
      <c r="K14" s="78">
        <v>8</v>
      </c>
      <c r="L14" s="76" t="s">
        <v>381</v>
      </c>
      <c r="M14" s="76" t="s">
        <v>382</v>
      </c>
      <c r="N14" s="76">
        <v>32</v>
      </c>
      <c r="O14" s="78">
        <v>4</v>
      </c>
      <c r="P14" s="78" t="s">
        <v>148</v>
      </c>
      <c r="Q14" s="77"/>
    </row>
    <row r="15" spans="1:18">
      <c r="A15" s="792"/>
      <c r="B15" s="72">
        <v>4</v>
      </c>
      <c r="C15" s="80"/>
      <c r="D15" s="80"/>
      <c r="E15" s="80"/>
      <c r="F15" s="80"/>
      <c r="G15" s="80"/>
      <c r="H15" s="81"/>
      <c r="I15" s="81"/>
      <c r="K15" s="78">
        <v>9</v>
      </c>
      <c r="L15" s="76" t="s">
        <v>379</v>
      </c>
      <c r="M15" s="76" t="s">
        <v>380</v>
      </c>
      <c r="N15" s="76">
        <v>18</v>
      </c>
      <c r="O15" s="78">
        <v>5</v>
      </c>
      <c r="P15" s="78" t="s">
        <v>401</v>
      </c>
      <c r="Q15" s="77"/>
    </row>
    <row r="16" spans="1:18">
      <c r="A16" s="792"/>
      <c r="B16" s="72">
        <v>5</v>
      </c>
      <c r="C16" s="80"/>
      <c r="D16" s="80"/>
      <c r="E16" s="80"/>
      <c r="F16" s="80"/>
      <c r="G16" s="80"/>
      <c r="H16" s="81"/>
      <c r="I16" s="81"/>
      <c r="K16" s="78">
        <v>10</v>
      </c>
      <c r="L16" s="76" t="s">
        <v>383</v>
      </c>
      <c r="M16" s="76" t="s">
        <v>384</v>
      </c>
      <c r="N16" s="76">
        <v>18</v>
      </c>
      <c r="O16" s="78">
        <v>5</v>
      </c>
      <c r="P16" s="78" t="s">
        <v>401</v>
      </c>
      <c r="Q16" s="77"/>
    </row>
    <row r="17" spans="3:17" ht="16.5" customHeight="1">
      <c r="K17" s="78">
        <v>11</v>
      </c>
      <c r="L17" s="76" t="s">
        <v>398</v>
      </c>
      <c r="M17" s="76" t="s">
        <v>399</v>
      </c>
      <c r="N17" s="76">
        <v>33</v>
      </c>
      <c r="O17" s="78">
        <v>5</v>
      </c>
      <c r="P17" s="78" t="s">
        <v>401</v>
      </c>
      <c r="Q17" s="77"/>
    </row>
    <row r="18" spans="3:17" ht="18.75">
      <c r="C18" s="69" t="s">
        <v>373</v>
      </c>
      <c r="K18" s="787" t="s">
        <v>397</v>
      </c>
      <c r="L18" s="787"/>
      <c r="M18" s="787"/>
      <c r="N18" s="79">
        <f>SUM(N7:N17)</f>
        <v>313</v>
      </c>
      <c r="O18" s="77"/>
      <c r="P18" s="77"/>
      <c r="Q18" s="77"/>
    </row>
    <row r="19" spans="3:17" ht="18.75" customHeight="1">
      <c r="C19" s="69" t="s">
        <v>374</v>
      </c>
    </row>
    <row r="20" spans="3:17" ht="18.75" customHeight="1">
      <c r="C20" s="69" t="s">
        <v>371</v>
      </c>
    </row>
    <row r="21" spans="3:17" ht="18.75">
      <c r="C21" s="70"/>
      <c r="F21" s="795" t="s">
        <v>365</v>
      </c>
      <c r="G21" s="795"/>
      <c r="H21" s="795"/>
    </row>
    <row r="22" spans="3:17">
      <c r="C22" s="64" t="s">
        <v>363</v>
      </c>
      <c r="F22" s="789" t="s">
        <v>330</v>
      </c>
      <c r="G22" s="789"/>
      <c r="H22" s="789"/>
    </row>
    <row r="27" spans="3:17">
      <c r="F27" s="789"/>
      <c r="G27" s="789"/>
      <c r="H27" s="789"/>
    </row>
    <row r="28" spans="3:17">
      <c r="C28" s="71" t="s">
        <v>370</v>
      </c>
      <c r="F28" s="789" t="s">
        <v>368</v>
      </c>
      <c r="G28" s="789"/>
      <c r="H28" s="789"/>
    </row>
  </sheetData>
  <mergeCells count="13">
    <mergeCell ref="F28:H28"/>
    <mergeCell ref="F27:H27"/>
    <mergeCell ref="F22:H22"/>
    <mergeCell ref="A4:I4"/>
    <mergeCell ref="F21:H21"/>
    <mergeCell ref="K18:M18"/>
    <mergeCell ref="A1:D1"/>
    <mergeCell ref="A2:D2"/>
    <mergeCell ref="E1:H1"/>
    <mergeCell ref="A7:A8"/>
    <mergeCell ref="A12:A16"/>
    <mergeCell ref="K4:Q4"/>
    <mergeCell ref="E2:H2"/>
  </mergeCells>
  <phoneticPr fontId="11" type="noConversion"/>
  <printOptions horizontalCentered="1"/>
  <pageMargins left="0.66" right="0.2" top="0.5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79"/>
  <sheetViews>
    <sheetView workbookViewId="0">
      <pane xSplit="1" ySplit="7" topLeftCell="B8" activePane="bottomRight" state="frozen"/>
      <selection activeCell="Q53" sqref="Q53"/>
      <selection pane="topRight" activeCell="Q53" sqref="Q53"/>
      <selection pane="bottomLeft" activeCell="Q53" sqref="Q53"/>
      <selection pane="bottomRight" activeCell="Q53" sqref="Q53"/>
    </sheetView>
  </sheetViews>
  <sheetFormatPr defaultColWidth="9" defaultRowHeight="17.25"/>
  <cols>
    <col min="1" max="1" width="3.75" style="93" customWidth="1"/>
    <col min="2" max="2" width="4.125" style="93" customWidth="1"/>
    <col min="3" max="3" width="5.5" style="93" customWidth="1"/>
    <col min="4" max="10" width="11.25" style="93" customWidth="1"/>
    <col min="11" max="11" width="10.5" style="93" customWidth="1"/>
    <col min="12" max="15" width="11.25" style="93" customWidth="1"/>
    <col min="16" max="16" width="22.125" style="93" customWidth="1"/>
    <col min="17" max="17" width="5" style="93" hidden="1" customWidth="1"/>
    <col min="18" max="18" width="22.125" style="93" customWidth="1"/>
    <col min="19" max="19" width="5" style="93" customWidth="1"/>
    <col min="20" max="20" width="22.125" style="93" customWidth="1"/>
    <col min="21" max="21" width="5" style="93" customWidth="1"/>
    <col min="22" max="22" width="22.125" style="93" customWidth="1"/>
    <col min="23" max="23" width="5" style="93" customWidth="1"/>
    <col min="24" max="16384" width="9" style="93"/>
  </cols>
  <sheetData>
    <row r="1" spans="1:24" ht="19.5">
      <c r="A1" s="1031" t="s">
        <v>34</v>
      </c>
      <c r="B1" s="1031"/>
      <c r="C1" s="1031"/>
      <c r="D1" s="1031"/>
      <c r="E1" s="1031"/>
      <c r="F1" s="1031"/>
      <c r="H1" s="1032" t="s">
        <v>35</v>
      </c>
      <c r="I1" s="1033"/>
      <c r="J1" s="1033"/>
      <c r="K1" s="1033"/>
      <c r="L1" s="1033"/>
      <c r="M1" s="1033"/>
      <c r="N1" s="1033"/>
      <c r="Q1" s="429"/>
      <c r="R1" s="429"/>
      <c r="S1" s="429"/>
      <c r="T1" s="429"/>
      <c r="U1" s="429"/>
      <c r="V1" s="429"/>
      <c r="W1" s="429"/>
      <c r="X1" s="429"/>
    </row>
    <row r="2" spans="1:24" ht="18">
      <c r="A2" s="829" t="s">
        <v>339</v>
      </c>
      <c r="B2" s="829"/>
      <c r="C2" s="829"/>
      <c r="D2" s="829"/>
      <c r="E2" s="829"/>
      <c r="F2" s="829"/>
      <c r="H2" s="1034" t="s">
        <v>21</v>
      </c>
      <c r="I2" s="1035"/>
      <c r="J2" s="1035"/>
      <c r="K2" s="1035"/>
      <c r="L2" s="1035"/>
      <c r="M2" s="1035"/>
      <c r="N2" s="1035"/>
      <c r="Q2" s="429"/>
      <c r="R2" s="429"/>
      <c r="S2" s="429"/>
      <c r="T2" s="429"/>
      <c r="U2" s="429"/>
      <c r="V2" s="429"/>
      <c r="W2" s="429"/>
      <c r="X2" s="429"/>
    </row>
    <row r="3" spans="1:24" s="103" customFormat="1">
      <c r="A3" s="389"/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</row>
    <row r="4" spans="1:24" ht="37.5" customHeight="1">
      <c r="A4" s="1036" t="s">
        <v>1253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6"/>
      <c r="M4" s="1036"/>
      <c r="N4" s="1036"/>
      <c r="O4" s="1036"/>
      <c r="Q4" s="429"/>
      <c r="R4" s="429"/>
      <c r="S4" s="429"/>
      <c r="T4" s="429"/>
      <c r="U4" s="429"/>
      <c r="V4" s="429"/>
      <c r="W4" s="429"/>
      <c r="X4" s="429"/>
    </row>
    <row r="5" spans="1:24" ht="21">
      <c r="A5" s="1039" t="s">
        <v>1313</v>
      </c>
      <c r="B5" s="1040"/>
      <c r="C5" s="1040"/>
      <c r="D5" s="1040"/>
      <c r="E5" s="1040"/>
      <c r="F5" s="1040"/>
      <c r="G5" s="1040"/>
      <c r="H5" s="1040"/>
      <c r="I5" s="1040"/>
      <c r="J5" s="1040"/>
      <c r="K5" s="1040"/>
      <c r="L5" s="1040"/>
      <c r="M5" s="1040"/>
      <c r="N5" s="1040"/>
      <c r="O5" s="1040"/>
      <c r="P5" s="363"/>
    </row>
    <row r="6" spans="1:24" ht="17.25" customHeight="1">
      <c r="A6" s="1041" t="s">
        <v>251</v>
      </c>
      <c r="B6" s="1042"/>
      <c r="C6" s="1046" t="s">
        <v>346</v>
      </c>
      <c r="D6" s="1038">
        <v>2</v>
      </c>
      <c r="E6" s="1038"/>
      <c r="F6" s="1038">
        <v>3</v>
      </c>
      <c r="G6" s="1038"/>
      <c r="H6" s="1038">
        <v>4</v>
      </c>
      <c r="I6" s="1038"/>
      <c r="J6" s="1038">
        <v>5</v>
      </c>
      <c r="K6" s="1038"/>
      <c r="L6" s="1038">
        <v>6</v>
      </c>
      <c r="M6" s="1038"/>
      <c r="N6" s="1038">
        <v>7</v>
      </c>
      <c r="O6" s="1038"/>
      <c r="P6" s="433"/>
      <c r="Q6" s="143" t="s">
        <v>347</v>
      </c>
    </row>
    <row r="7" spans="1:24">
      <c r="A7" s="438" t="s">
        <v>287</v>
      </c>
      <c r="B7" s="438" t="s">
        <v>241</v>
      </c>
      <c r="C7" s="1047"/>
      <c r="D7" s="140" t="s">
        <v>33</v>
      </c>
      <c r="E7" s="140" t="s">
        <v>292</v>
      </c>
      <c r="F7" s="140" t="s">
        <v>33</v>
      </c>
      <c r="G7" s="140" t="s">
        <v>292</v>
      </c>
      <c r="H7" s="140" t="s">
        <v>33</v>
      </c>
      <c r="I7" s="140" t="s">
        <v>292</v>
      </c>
      <c r="J7" s="140" t="s">
        <v>33</v>
      </c>
      <c r="K7" s="140" t="s">
        <v>292</v>
      </c>
      <c r="L7" s="140" t="s">
        <v>33</v>
      </c>
      <c r="M7" s="140" t="s">
        <v>292</v>
      </c>
      <c r="N7" s="141" t="s">
        <v>33</v>
      </c>
      <c r="O7" s="141" t="s">
        <v>292</v>
      </c>
      <c r="P7" s="434"/>
      <c r="Q7" s="376" t="s">
        <v>348</v>
      </c>
      <c r="R7" s="141" t="s">
        <v>47</v>
      </c>
      <c r="S7" s="141" t="s">
        <v>348</v>
      </c>
      <c r="T7" s="141" t="s">
        <v>47</v>
      </c>
      <c r="U7" s="141" t="s">
        <v>348</v>
      </c>
      <c r="V7" s="141" t="s">
        <v>47</v>
      </c>
      <c r="W7" s="141" t="s">
        <v>348</v>
      </c>
      <c r="X7" s="141" t="s">
        <v>47</v>
      </c>
    </row>
    <row r="8" spans="1:24" s="111" customFormat="1" ht="17.25" customHeight="1">
      <c r="A8" s="1025" t="s">
        <v>1144</v>
      </c>
      <c r="B8" s="108">
        <v>1</v>
      </c>
      <c r="C8" s="1028"/>
      <c r="D8" s="443" t="s">
        <v>66</v>
      </c>
      <c r="E8" s="443" t="s">
        <v>66</v>
      </c>
      <c r="F8" s="443" t="s">
        <v>1161</v>
      </c>
      <c r="G8" s="443" t="s">
        <v>1161</v>
      </c>
      <c r="H8" s="443" t="s">
        <v>1163</v>
      </c>
      <c r="I8" s="443" t="s">
        <v>1163</v>
      </c>
      <c r="J8" s="552" t="s">
        <v>1161</v>
      </c>
      <c r="K8" s="552" t="s">
        <v>1161</v>
      </c>
      <c r="L8" s="443" t="s">
        <v>1163</v>
      </c>
      <c r="M8" s="538" t="s">
        <v>735</v>
      </c>
      <c r="N8" s="443" t="s">
        <v>1220</v>
      </c>
      <c r="O8" s="443" t="s">
        <v>1220</v>
      </c>
      <c r="P8" s="428"/>
    </row>
    <row r="9" spans="1:24" s="111" customFormat="1" ht="14.25" customHeight="1">
      <c r="A9" s="1026"/>
      <c r="B9" s="108">
        <v>2</v>
      </c>
      <c r="C9" s="1029"/>
      <c r="D9" s="444" t="s">
        <v>1104</v>
      </c>
      <c r="E9" s="444" t="s">
        <v>1104</v>
      </c>
      <c r="F9" s="444" t="s">
        <v>1101</v>
      </c>
      <c r="G9" s="444" t="s">
        <v>1101</v>
      </c>
      <c r="H9" s="444" t="s">
        <v>1103</v>
      </c>
      <c r="I9" s="444" t="s">
        <v>1103</v>
      </c>
      <c r="J9" s="551" t="s">
        <v>1101</v>
      </c>
      <c r="K9" s="551" t="s">
        <v>1101</v>
      </c>
      <c r="L9" s="444" t="s">
        <v>1103</v>
      </c>
      <c r="M9" s="520" t="s">
        <v>1207</v>
      </c>
      <c r="N9" s="444" t="s">
        <v>1237</v>
      </c>
      <c r="O9" s="444" t="s">
        <v>1237</v>
      </c>
      <c r="P9" s="429"/>
    </row>
    <row r="10" spans="1:24" s="111" customFormat="1" ht="14.25" customHeight="1">
      <c r="A10" s="1026"/>
      <c r="B10" s="108">
        <v>3</v>
      </c>
      <c r="C10" s="1029"/>
      <c r="D10" s="519" t="s">
        <v>1094</v>
      </c>
      <c r="E10" s="519" t="s">
        <v>1094</v>
      </c>
      <c r="F10" s="519" t="s">
        <v>1162</v>
      </c>
      <c r="G10" s="519" t="s">
        <v>1162</v>
      </c>
      <c r="H10" s="519" t="s">
        <v>1113</v>
      </c>
      <c r="I10" s="519" t="s">
        <v>1113</v>
      </c>
      <c r="J10" s="562" t="s">
        <v>1162</v>
      </c>
      <c r="K10" s="562" t="s">
        <v>1162</v>
      </c>
      <c r="L10" s="519" t="s">
        <v>1112</v>
      </c>
      <c r="M10" s="539" t="s">
        <v>1209</v>
      </c>
      <c r="N10" s="519" t="s">
        <v>1238</v>
      </c>
      <c r="O10" s="519" t="s">
        <v>1238</v>
      </c>
      <c r="P10" s="430"/>
    </row>
    <row r="11" spans="1:24" s="111" customFormat="1" ht="15.75" customHeight="1">
      <c r="A11" s="1026"/>
      <c r="B11" s="108">
        <v>4</v>
      </c>
      <c r="C11" s="1029"/>
      <c r="D11" s="445" t="s">
        <v>115</v>
      </c>
      <c r="E11" s="445" t="s">
        <v>115</v>
      </c>
      <c r="F11" s="445" t="s">
        <v>115</v>
      </c>
      <c r="G11" s="445" t="s">
        <v>115</v>
      </c>
      <c r="H11" s="445" t="s">
        <v>115</v>
      </c>
      <c r="I11" s="445" t="s">
        <v>115</v>
      </c>
      <c r="J11" s="59" t="s">
        <v>115</v>
      </c>
      <c r="K11" s="59" t="s">
        <v>115</v>
      </c>
      <c r="L11" s="445" t="s">
        <v>115</v>
      </c>
      <c r="M11" s="521" t="s">
        <v>115</v>
      </c>
      <c r="N11" s="445" t="s">
        <v>115</v>
      </c>
      <c r="O11" s="445" t="s">
        <v>115</v>
      </c>
      <c r="P11" s="431"/>
    </row>
    <row r="12" spans="1:24" s="111" customFormat="1" ht="14.25" customHeight="1">
      <c r="A12" s="1027"/>
      <c r="B12" s="108">
        <v>5</v>
      </c>
      <c r="C12" s="1072"/>
      <c r="D12" s="447"/>
      <c r="E12" s="447"/>
      <c r="F12" s="447"/>
      <c r="G12" s="447"/>
      <c r="H12" s="447"/>
      <c r="I12" s="447"/>
      <c r="J12" s="442"/>
      <c r="K12" s="442"/>
      <c r="L12" s="460" t="s">
        <v>1208</v>
      </c>
      <c r="M12" s="546"/>
      <c r="N12" s="447"/>
      <c r="O12" s="447"/>
      <c r="P12" s="432"/>
    </row>
    <row r="13" spans="1:24" s="111" customFormat="1" ht="14.25" customHeight="1">
      <c r="A13" s="1025" t="s">
        <v>1178</v>
      </c>
      <c r="B13" s="108">
        <v>1</v>
      </c>
      <c r="C13" s="471"/>
      <c r="D13" s="443" t="s">
        <v>1163</v>
      </c>
      <c r="E13" s="443" t="s">
        <v>1163</v>
      </c>
      <c r="F13" s="133" t="s">
        <v>66</v>
      </c>
      <c r="G13" s="443" t="s">
        <v>66</v>
      </c>
      <c r="H13" s="552" t="s">
        <v>735</v>
      </c>
      <c r="I13" s="552" t="s">
        <v>735</v>
      </c>
      <c r="J13" s="538" t="s">
        <v>1220</v>
      </c>
      <c r="K13" s="538" t="s">
        <v>1220</v>
      </c>
      <c r="L13" s="538" t="s">
        <v>735</v>
      </c>
      <c r="M13" s="133" t="s">
        <v>1239</v>
      </c>
      <c r="N13" s="133" t="s">
        <v>66</v>
      </c>
      <c r="O13" s="133" t="s">
        <v>66</v>
      </c>
      <c r="P13" s="432"/>
    </row>
    <row r="14" spans="1:24" s="111" customFormat="1" ht="14.25" customHeight="1">
      <c r="A14" s="1026"/>
      <c r="B14" s="108">
        <v>2</v>
      </c>
      <c r="C14" s="471"/>
      <c r="D14" s="444" t="s">
        <v>1103</v>
      </c>
      <c r="E14" s="444" t="s">
        <v>1103</v>
      </c>
      <c r="F14" s="142" t="s">
        <v>1104</v>
      </c>
      <c r="G14" s="444" t="s">
        <v>1104</v>
      </c>
      <c r="H14" s="551" t="s">
        <v>1207</v>
      </c>
      <c r="I14" s="551" t="s">
        <v>1207</v>
      </c>
      <c r="J14" s="520" t="s">
        <v>1115</v>
      </c>
      <c r="K14" s="520" t="s">
        <v>1115</v>
      </c>
      <c r="L14" s="520" t="s">
        <v>1207</v>
      </c>
      <c r="M14" s="142" t="s">
        <v>1103</v>
      </c>
      <c r="N14" s="142" t="s">
        <v>1104</v>
      </c>
      <c r="O14" s="142" t="s">
        <v>1104</v>
      </c>
      <c r="P14" s="432"/>
    </row>
    <row r="15" spans="1:24" s="111" customFormat="1" ht="14.25" customHeight="1">
      <c r="A15" s="1026"/>
      <c r="B15" s="108">
        <v>3</v>
      </c>
      <c r="C15" s="471"/>
      <c r="D15" s="519" t="s">
        <v>1113</v>
      </c>
      <c r="E15" s="519" t="s">
        <v>1113</v>
      </c>
      <c r="F15" s="563" t="s">
        <v>349</v>
      </c>
      <c r="G15" s="563" t="s">
        <v>349</v>
      </c>
      <c r="H15" s="539" t="s">
        <v>1151</v>
      </c>
      <c r="I15" s="539" t="s">
        <v>1169</v>
      </c>
      <c r="J15" s="539" t="s">
        <v>1094</v>
      </c>
      <c r="K15" s="519" t="s">
        <v>1094</v>
      </c>
      <c r="L15" s="539" t="s">
        <v>1209</v>
      </c>
      <c r="M15" s="562" t="s">
        <v>1113</v>
      </c>
      <c r="N15" s="563" t="s">
        <v>246</v>
      </c>
      <c r="O15" s="563" t="s">
        <v>244</v>
      </c>
      <c r="P15" s="432"/>
    </row>
    <row r="16" spans="1:24" s="111" customFormat="1" ht="14.25" customHeight="1">
      <c r="A16" s="1026"/>
      <c r="B16" s="108">
        <v>4</v>
      </c>
      <c r="C16" s="471"/>
      <c r="D16" s="445" t="s">
        <v>115</v>
      </c>
      <c r="E16" s="445" t="s">
        <v>115</v>
      </c>
      <c r="F16" s="564" t="s">
        <v>115</v>
      </c>
      <c r="G16" s="564" t="s">
        <v>115</v>
      </c>
      <c r="H16" s="521" t="s">
        <v>115</v>
      </c>
      <c r="I16" s="521" t="s">
        <v>115</v>
      </c>
      <c r="J16" s="521" t="s">
        <v>115</v>
      </c>
      <c r="K16" s="445" t="s">
        <v>115</v>
      </c>
      <c r="L16" s="521" t="s">
        <v>115</v>
      </c>
      <c r="M16" s="45" t="s">
        <v>115</v>
      </c>
      <c r="N16" s="564" t="s">
        <v>115</v>
      </c>
      <c r="O16" s="564" t="s">
        <v>115</v>
      </c>
      <c r="P16" s="432"/>
    </row>
    <row r="17" spans="1:24" s="159" customFormat="1" ht="14.25" customHeight="1">
      <c r="A17" s="1027"/>
      <c r="B17" s="112">
        <v>5</v>
      </c>
      <c r="C17" s="473"/>
      <c r="D17" s="442"/>
      <c r="E17" s="447"/>
      <c r="F17" s="545"/>
      <c r="G17" s="545"/>
      <c r="H17" s="540"/>
      <c r="I17" s="540"/>
      <c r="J17" s="540"/>
      <c r="K17" s="447"/>
      <c r="L17" s="546"/>
      <c r="M17" s="460" t="s">
        <v>1114</v>
      </c>
      <c r="N17" s="447"/>
      <c r="O17" s="447"/>
      <c r="P17" s="112"/>
    </row>
    <row r="18" spans="1:24" s="111" customFormat="1" ht="15" customHeight="1">
      <c r="A18" s="1057" t="s">
        <v>1254</v>
      </c>
      <c r="B18" s="474">
        <v>1</v>
      </c>
      <c r="C18" s="1028"/>
      <c r="D18" s="133" t="s">
        <v>1273</v>
      </c>
      <c r="E18" s="133" t="s">
        <v>1273</v>
      </c>
      <c r="F18" s="552" t="s">
        <v>103</v>
      </c>
      <c r="G18" s="552" t="s">
        <v>103</v>
      </c>
      <c r="H18" s="443" t="s">
        <v>1211</v>
      </c>
      <c r="I18" s="443" t="s">
        <v>1211</v>
      </c>
      <c r="J18" s="538" t="s">
        <v>103</v>
      </c>
      <c r="K18" s="443" t="s">
        <v>103</v>
      </c>
      <c r="L18" s="133" t="s">
        <v>1273</v>
      </c>
      <c r="M18" s="552" t="s">
        <v>1272</v>
      </c>
      <c r="N18" s="443" t="s">
        <v>1273</v>
      </c>
      <c r="O18" s="443"/>
      <c r="P18" s="428"/>
    </row>
    <row r="19" spans="1:24" s="111" customFormat="1" ht="15" customHeight="1">
      <c r="A19" s="1058"/>
      <c r="B19" s="108">
        <v>2</v>
      </c>
      <c r="C19" s="1029"/>
      <c r="D19" s="142" t="s">
        <v>1095</v>
      </c>
      <c r="E19" s="142" t="s">
        <v>1095</v>
      </c>
      <c r="F19" s="551" t="s">
        <v>1159</v>
      </c>
      <c r="G19" s="551" t="s">
        <v>1159</v>
      </c>
      <c r="H19" s="444" t="s">
        <v>470</v>
      </c>
      <c r="I19" s="444" t="s">
        <v>470</v>
      </c>
      <c r="J19" s="520" t="s">
        <v>1159</v>
      </c>
      <c r="K19" s="444" t="s">
        <v>1159</v>
      </c>
      <c r="L19" s="142" t="s">
        <v>1095</v>
      </c>
      <c r="M19" s="444" t="s">
        <v>0</v>
      </c>
      <c r="N19" s="444" t="s">
        <v>1095</v>
      </c>
      <c r="O19" s="444"/>
      <c r="P19" s="429"/>
    </row>
    <row r="20" spans="1:24" s="111" customFormat="1" ht="15" customHeight="1">
      <c r="A20" s="1058"/>
      <c r="B20" s="108">
        <v>3</v>
      </c>
      <c r="C20" s="1029"/>
      <c r="D20" s="562" t="s">
        <v>1096</v>
      </c>
      <c r="E20" s="562" t="s">
        <v>1096</v>
      </c>
      <c r="F20" s="59" t="s">
        <v>1097</v>
      </c>
      <c r="G20" s="521" t="s">
        <v>1096</v>
      </c>
      <c r="H20" s="539" t="s">
        <v>1096</v>
      </c>
      <c r="I20" s="521" t="s">
        <v>1096</v>
      </c>
      <c r="J20" s="521" t="s">
        <v>1097</v>
      </c>
      <c r="K20" s="445" t="s">
        <v>1097</v>
      </c>
      <c r="L20" s="45" t="s">
        <v>1097</v>
      </c>
      <c r="M20" s="445" t="s">
        <v>1096</v>
      </c>
      <c r="N20" s="519" t="s">
        <v>1096</v>
      </c>
      <c r="O20" s="449"/>
      <c r="P20" s="430"/>
    </row>
    <row r="21" spans="1:24" s="111" customFormat="1" ht="14.25" customHeight="1">
      <c r="A21" s="1058"/>
      <c r="B21" s="108">
        <v>4</v>
      </c>
      <c r="C21" s="1029"/>
      <c r="D21" s="45" t="s">
        <v>115</v>
      </c>
      <c r="E21" s="45" t="s">
        <v>115</v>
      </c>
      <c r="F21" s="59" t="s">
        <v>115</v>
      </c>
      <c r="G21" s="521" t="s">
        <v>115</v>
      </c>
      <c r="H21" s="521" t="s">
        <v>115</v>
      </c>
      <c r="I21" s="521" t="s">
        <v>115</v>
      </c>
      <c r="J21" s="521" t="s">
        <v>115</v>
      </c>
      <c r="K21" s="445" t="s">
        <v>115</v>
      </c>
      <c r="L21" s="45" t="s">
        <v>115</v>
      </c>
      <c r="M21" s="445" t="s">
        <v>115</v>
      </c>
      <c r="N21" s="445" t="s">
        <v>115</v>
      </c>
      <c r="O21" s="445"/>
      <c r="P21" s="431"/>
    </row>
    <row r="22" spans="1:24" s="111" customFormat="1" ht="15" customHeight="1" thickBot="1">
      <c r="A22" s="1059"/>
      <c r="B22" s="116">
        <v>5</v>
      </c>
      <c r="C22" s="1029"/>
      <c r="D22" s="45"/>
      <c r="E22" s="457"/>
      <c r="F22" s="541"/>
      <c r="G22" s="541"/>
      <c r="H22" s="541"/>
      <c r="I22" s="541"/>
      <c r="J22" s="541"/>
      <c r="K22" s="442"/>
      <c r="L22" s="53" t="s">
        <v>1108</v>
      </c>
      <c r="M22" s="457"/>
      <c r="N22" s="447"/>
      <c r="O22" s="457"/>
      <c r="P22" s="432"/>
    </row>
    <row r="23" spans="1:24" s="111" customFormat="1" ht="17.25" customHeight="1" thickTop="1">
      <c r="A23" s="1057" t="s">
        <v>1255</v>
      </c>
      <c r="B23" s="108">
        <v>1</v>
      </c>
      <c r="C23" s="1043"/>
      <c r="D23" s="139" t="s">
        <v>1232</v>
      </c>
      <c r="E23" s="139" t="s">
        <v>1286</v>
      </c>
      <c r="F23" s="577"/>
      <c r="G23" s="577" t="s">
        <v>735</v>
      </c>
      <c r="H23" s="139" t="s">
        <v>1286</v>
      </c>
      <c r="I23" s="542"/>
      <c r="J23" s="139" t="s">
        <v>1286</v>
      </c>
      <c r="K23" s="542" t="s">
        <v>735</v>
      </c>
      <c r="L23" s="139" t="s">
        <v>1232</v>
      </c>
      <c r="M23" s="139" t="s">
        <v>1232</v>
      </c>
      <c r="N23" s="577" t="s">
        <v>735</v>
      </c>
      <c r="O23" s="139"/>
      <c r="P23" s="432"/>
      <c r="Q23" s="377"/>
      <c r="R23" s="378"/>
      <c r="S23" s="378"/>
      <c r="T23" s="378"/>
      <c r="U23" s="378"/>
      <c r="V23" s="378"/>
      <c r="W23" s="378"/>
      <c r="X23" s="378"/>
    </row>
    <row r="24" spans="1:24" s="111" customFormat="1" ht="14.25" customHeight="1">
      <c r="A24" s="1058"/>
      <c r="B24" s="108">
        <v>2</v>
      </c>
      <c r="C24" s="1044"/>
      <c r="D24" s="142" t="s">
        <v>1158</v>
      </c>
      <c r="E24" s="142" t="s">
        <v>1158</v>
      </c>
      <c r="F24" s="551"/>
      <c r="G24" s="551" t="s">
        <v>905</v>
      </c>
      <c r="H24" s="142" t="s">
        <v>1158</v>
      </c>
      <c r="I24" s="520"/>
      <c r="J24" s="142" t="s">
        <v>1158</v>
      </c>
      <c r="K24" s="520" t="s">
        <v>905</v>
      </c>
      <c r="L24" s="142" t="s">
        <v>1158</v>
      </c>
      <c r="M24" s="142" t="s">
        <v>1158</v>
      </c>
      <c r="N24" s="551" t="s">
        <v>905</v>
      </c>
      <c r="O24" s="142"/>
      <c r="P24" s="432"/>
      <c r="Q24" s="379"/>
      <c r="R24" s="121"/>
      <c r="S24" s="121"/>
      <c r="T24" s="121"/>
      <c r="U24" s="121"/>
      <c r="V24" s="121"/>
      <c r="W24" s="121"/>
      <c r="X24" s="121"/>
    </row>
    <row r="25" spans="1:24" s="111" customFormat="1" ht="14.25" customHeight="1">
      <c r="A25" s="1058"/>
      <c r="B25" s="108">
        <v>3</v>
      </c>
      <c r="C25" s="1044"/>
      <c r="D25" s="45" t="s">
        <v>1164</v>
      </c>
      <c r="E25" s="45" t="s">
        <v>132</v>
      </c>
      <c r="F25" s="45"/>
      <c r="G25" s="45" t="s">
        <v>1164</v>
      </c>
      <c r="H25" s="521" t="s">
        <v>471</v>
      </c>
      <c r="I25" s="521"/>
      <c r="J25" s="521" t="s">
        <v>132</v>
      </c>
      <c r="K25" s="521" t="s">
        <v>71</v>
      </c>
      <c r="L25" s="445" t="s">
        <v>1164</v>
      </c>
      <c r="M25" s="59" t="s">
        <v>71</v>
      </c>
      <c r="N25" s="45" t="s">
        <v>1164</v>
      </c>
      <c r="O25" s="45"/>
      <c r="P25" s="432"/>
      <c r="Q25" s="379"/>
      <c r="R25" s="121"/>
      <c r="S25" s="121"/>
      <c r="T25" s="121"/>
      <c r="U25" s="121"/>
      <c r="V25" s="121"/>
      <c r="W25" s="121"/>
      <c r="X25" s="121"/>
    </row>
    <row r="26" spans="1:24" s="111" customFormat="1" ht="15" customHeight="1">
      <c r="A26" s="1058"/>
      <c r="B26" s="108">
        <v>4</v>
      </c>
      <c r="C26" s="1044"/>
      <c r="D26" s="45" t="s">
        <v>115</v>
      </c>
      <c r="E26" s="45" t="s">
        <v>115</v>
      </c>
      <c r="F26" s="59"/>
      <c r="G26" s="59" t="s">
        <v>115</v>
      </c>
      <c r="H26" s="541" t="s">
        <v>115</v>
      </c>
      <c r="I26" s="541"/>
      <c r="J26" s="521" t="s">
        <v>115</v>
      </c>
      <c r="K26" s="521" t="s">
        <v>115</v>
      </c>
      <c r="L26" s="445" t="s">
        <v>115</v>
      </c>
      <c r="M26" s="45" t="s">
        <v>115</v>
      </c>
      <c r="N26" s="59" t="s">
        <v>115</v>
      </c>
      <c r="O26" s="45"/>
      <c r="P26" s="432"/>
      <c r="Q26" s="379"/>
      <c r="R26" s="121"/>
      <c r="S26" s="121"/>
      <c r="T26" s="121"/>
      <c r="U26" s="121"/>
      <c r="V26" s="121"/>
      <c r="W26" s="121"/>
      <c r="X26" s="121"/>
    </row>
    <row r="27" spans="1:24" s="111" customFormat="1" ht="14.25" customHeight="1">
      <c r="A27" s="1059"/>
      <c r="B27" s="108">
        <v>5</v>
      </c>
      <c r="C27" s="1045"/>
      <c r="D27" s="447"/>
      <c r="E27" s="447"/>
      <c r="F27" s="447"/>
      <c r="G27" s="447"/>
      <c r="H27" s="447"/>
      <c r="I27" s="522"/>
      <c r="J27" s="447"/>
      <c r="K27" s="460" t="s">
        <v>1107</v>
      </c>
      <c r="L27" s="460"/>
      <c r="M27" s="460"/>
      <c r="N27" s="447"/>
      <c r="O27" s="447"/>
      <c r="P27" s="432"/>
      <c r="Q27" s="379"/>
      <c r="R27" s="121"/>
      <c r="S27" s="121"/>
      <c r="T27" s="121"/>
      <c r="U27" s="121"/>
      <c r="V27" s="121"/>
      <c r="W27" s="121"/>
      <c r="X27" s="121"/>
    </row>
    <row r="28" spans="1:24" s="111" customFormat="1" ht="13.5" customHeight="1">
      <c r="A28" s="1051" t="s">
        <v>1145</v>
      </c>
      <c r="B28" s="108">
        <v>1</v>
      </c>
      <c r="C28" s="1028"/>
      <c r="D28" s="461" t="s">
        <v>1196</v>
      </c>
      <c r="E28" s="516" t="s">
        <v>1212</v>
      </c>
      <c r="F28" s="49" t="s">
        <v>1285</v>
      </c>
      <c r="G28" s="49" t="s">
        <v>1196</v>
      </c>
      <c r="H28" s="516" t="s">
        <v>1212</v>
      </c>
      <c r="I28" s="49" t="s">
        <v>1196</v>
      </c>
      <c r="J28" s="49" t="s">
        <v>1243</v>
      </c>
      <c r="K28" s="49" t="s">
        <v>1243</v>
      </c>
      <c r="L28" s="49" t="s">
        <v>1196</v>
      </c>
      <c r="M28" s="49" t="s">
        <v>1196</v>
      </c>
      <c r="N28" s="49"/>
      <c r="O28" s="49"/>
      <c r="P28" s="432"/>
    </row>
    <row r="29" spans="1:24" s="111" customFormat="1" ht="15" customHeight="1">
      <c r="A29" s="1052"/>
      <c r="B29" s="108">
        <v>2</v>
      </c>
      <c r="C29" s="1029"/>
      <c r="D29" s="449" t="s">
        <v>469</v>
      </c>
      <c r="E29" s="523" t="s">
        <v>1084</v>
      </c>
      <c r="F29" s="52" t="s">
        <v>469</v>
      </c>
      <c r="G29" s="52" t="s">
        <v>469</v>
      </c>
      <c r="H29" s="523" t="s">
        <v>1084</v>
      </c>
      <c r="I29" s="52" t="s">
        <v>469</v>
      </c>
      <c r="J29" s="52" t="s">
        <v>1084</v>
      </c>
      <c r="K29" s="52" t="s">
        <v>1084</v>
      </c>
      <c r="L29" s="52" t="s">
        <v>469</v>
      </c>
      <c r="M29" s="52" t="s">
        <v>469</v>
      </c>
      <c r="N29" s="52"/>
      <c r="O29" s="52"/>
      <c r="P29" s="432"/>
    </row>
    <row r="30" spans="1:24" s="111" customFormat="1" ht="15.75" customHeight="1">
      <c r="A30" s="1052"/>
      <c r="B30" s="108">
        <v>3</v>
      </c>
      <c r="C30" s="1029"/>
      <c r="D30" s="449" t="s">
        <v>1098</v>
      </c>
      <c r="E30" s="523" t="s">
        <v>1193</v>
      </c>
      <c r="F30" s="601" t="s">
        <v>1193</v>
      </c>
      <c r="G30" s="52" t="s">
        <v>1098</v>
      </c>
      <c r="H30" s="523" t="s">
        <v>1193</v>
      </c>
      <c r="I30" s="52" t="s">
        <v>1098</v>
      </c>
      <c r="J30" s="52" t="s">
        <v>142</v>
      </c>
      <c r="K30" s="52" t="s">
        <v>142</v>
      </c>
      <c r="L30" s="52" t="s">
        <v>1197</v>
      </c>
      <c r="M30" s="52" t="s">
        <v>1197</v>
      </c>
      <c r="N30" s="52"/>
      <c r="O30" s="52"/>
      <c r="P30" s="432"/>
    </row>
    <row r="31" spans="1:24" s="111" customFormat="1" ht="15" customHeight="1">
      <c r="A31" s="1052"/>
      <c r="B31" s="108">
        <v>4</v>
      </c>
      <c r="C31" s="1029"/>
      <c r="D31" s="445" t="s">
        <v>115</v>
      </c>
      <c r="E31" s="445" t="s">
        <v>115</v>
      </c>
      <c r="F31" s="45" t="s">
        <v>115</v>
      </c>
      <c r="G31" s="45" t="s">
        <v>115</v>
      </c>
      <c r="H31" s="445" t="s">
        <v>115</v>
      </c>
      <c r="I31" s="45" t="s">
        <v>115</v>
      </c>
      <c r="J31" s="45" t="s">
        <v>115</v>
      </c>
      <c r="K31" s="45" t="s">
        <v>115</v>
      </c>
      <c r="L31" s="45" t="s">
        <v>115</v>
      </c>
      <c r="M31" s="45" t="s">
        <v>115</v>
      </c>
      <c r="N31" s="45"/>
      <c r="O31" s="45"/>
      <c r="P31" s="432"/>
    </row>
    <row r="32" spans="1:24" s="111" customFormat="1" ht="16.5" customHeight="1">
      <c r="A32" s="1053"/>
      <c r="B32" s="108">
        <v>5</v>
      </c>
      <c r="C32" s="1072"/>
      <c r="D32" s="518"/>
      <c r="E32" s="518"/>
      <c r="F32" s="459"/>
      <c r="G32" s="459"/>
      <c r="H32" s="459"/>
      <c r="I32" s="518"/>
      <c r="J32" s="460"/>
      <c r="K32" s="460"/>
      <c r="L32" s="460"/>
      <c r="M32" s="460" t="s">
        <v>1109</v>
      </c>
      <c r="N32" s="459"/>
      <c r="O32" s="447"/>
      <c r="P32" s="432"/>
    </row>
    <row r="33" spans="1:24" s="111" customFormat="1" ht="16.5" customHeight="1">
      <c r="A33" s="1054" t="s">
        <v>1256</v>
      </c>
      <c r="B33" s="108">
        <v>1</v>
      </c>
      <c r="C33" s="1028"/>
      <c r="D33" s="443" t="s">
        <v>1199</v>
      </c>
      <c r="E33" s="443" t="s">
        <v>1199</v>
      </c>
      <c r="F33" s="49" t="s">
        <v>1194</v>
      </c>
      <c r="G33" s="49" t="s">
        <v>1194</v>
      </c>
      <c r="H33" s="49" t="s">
        <v>1194</v>
      </c>
      <c r="I33" s="461" t="s">
        <v>1194</v>
      </c>
      <c r="J33" s="443" t="s">
        <v>1199</v>
      </c>
      <c r="K33" s="443" t="s">
        <v>1199</v>
      </c>
      <c r="L33" s="49" t="s">
        <v>1194</v>
      </c>
      <c r="M33" s="49" t="s">
        <v>1194</v>
      </c>
      <c r="N33" s="133" t="s">
        <v>1248</v>
      </c>
      <c r="O33" s="457"/>
      <c r="P33" s="432"/>
    </row>
    <row r="34" spans="1:24" s="111" customFormat="1" ht="16.5" customHeight="1">
      <c r="A34" s="1055"/>
      <c r="B34" s="108">
        <v>2</v>
      </c>
      <c r="C34" s="1029"/>
      <c r="D34" s="444" t="s">
        <v>1091</v>
      </c>
      <c r="E34" s="444" t="s">
        <v>1091</v>
      </c>
      <c r="F34" s="142" t="s">
        <v>1312</v>
      </c>
      <c r="G34" s="142" t="s">
        <v>1312</v>
      </c>
      <c r="H34" s="142" t="s">
        <v>1312</v>
      </c>
      <c r="I34" s="449" t="s">
        <v>145</v>
      </c>
      <c r="J34" s="444" t="s">
        <v>1091</v>
      </c>
      <c r="K34" s="444" t="s">
        <v>1091</v>
      </c>
      <c r="L34" s="142" t="s">
        <v>1247</v>
      </c>
      <c r="M34" s="142" t="s">
        <v>1247</v>
      </c>
      <c r="N34" s="142" t="s">
        <v>1091</v>
      </c>
      <c r="O34" s="457"/>
      <c r="P34" s="432"/>
    </row>
    <row r="35" spans="1:24" s="111" customFormat="1" ht="16.5" customHeight="1">
      <c r="A35" s="1055"/>
      <c r="B35" s="108">
        <v>3</v>
      </c>
      <c r="C35" s="1029"/>
      <c r="D35" s="445" t="s">
        <v>1090</v>
      </c>
      <c r="E35" s="445" t="s">
        <v>1090</v>
      </c>
      <c r="F35" s="445" t="s">
        <v>1090</v>
      </c>
      <c r="G35" s="445" t="s">
        <v>1090</v>
      </c>
      <c r="H35" s="450" t="s">
        <v>1090</v>
      </c>
      <c r="I35" s="450" t="s">
        <v>1090</v>
      </c>
      <c r="J35" s="445" t="s">
        <v>1090</v>
      </c>
      <c r="K35" s="445" t="s">
        <v>1090</v>
      </c>
      <c r="L35" s="445" t="s">
        <v>1090</v>
      </c>
      <c r="M35" s="445" t="s">
        <v>1090</v>
      </c>
      <c r="N35" s="445" t="s">
        <v>1085</v>
      </c>
      <c r="O35" s="457"/>
      <c r="P35" s="432"/>
    </row>
    <row r="36" spans="1:24" s="111" customFormat="1" ht="16.5" customHeight="1">
      <c r="A36" s="1055"/>
      <c r="B36" s="108">
        <v>4</v>
      </c>
      <c r="C36" s="1029"/>
      <c r="D36" s="445" t="s">
        <v>115</v>
      </c>
      <c r="E36" s="445" t="s">
        <v>115</v>
      </c>
      <c r="F36" s="445" t="s">
        <v>115</v>
      </c>
      <c r="G36" s="445" t="s">
        <v>115</v>
      </c>
      <c r="H36" s="445" t="s">
        <v>115</v>
      </c>
      <c r="I36" s="445" t="s">
        <v>115</v>
      </c>
      <c r="J36" s="445" t="s">
        <v>115</v>
      </c>
      <c r="K36" s="445" t="s">
        <v>115</v>
      </c>
      <c r="L36" s="445" t="s">
        <v>115</v>
      </c>
      <c r="M36" s="445" t="s">
        <v>115</v>
      </c>
      <c r="N36" s="445" t="s">
        <v>115</v>
      </c>
      <c r="O36" s="445"/>
      <c r="P36" s="432"/>
    </row>
    <row r="37" spans="1:24" s="111" customFormat="1" ht="16.5" customHeight="1">
      <c r="A37" s="1056"/>
      <c r="B37" s="116">
        <v>5</v>
      </c>
      <c r="C37" s="1029"/>
      <c r="D37" s="457"/>
      <c r="E37" s="457"/>
      <c r="F37" s="457"/>
      <c r="G37" s="446"/>
      <c r="H37" s="524"/>
      <c r="I37" s="524"/>
      <c r="J37" s="457"/>
      <c r="K37" s="450"/>
      <c r="L37" s="460" t="s">
        <v>1106</v>
      </c>
      <c r="M37" s="450"/>
      <c r="N37" s="450"/>
      <c r="O37" s="457"/>
      <c r="P37" s="432"/>
    </row>
    <row r="38" spans="1:24" s="111" customFormat="1" ht="16.5" customHeight="1">
      <c r="A38" s="1048" t="s">
        <v>1219</v>
      </c>
      <c r="B38" s="108">
        <v>1</v>
      </c>
      <c r="C38" s="1028"/>
      <c r="D38" s="550"/>
      <c r="E38" s="572"/>
      <c r="F38" s="572"/>
      <c r="G38" s="572"/>
      <c r="H38" s="572"/>
      <c r="I38" s="591" t="s">
        <v>1283</v>
      </c>
      <c r="J38" s="591" t="s">
        <v>1283</v>
      </c>
      <c r="K38" s="572"/>
      <c r="L38" s="591" t="s">
        <v>1283</v>
      </c>
      <c r="M38" s="572"/>
      <c r="N38" s="591" t="s">
        <v>1283</v>
      </c>
      <c r="O38" s="572"/>
      <c r="P38" s="432"/>
    </row>
    <row r="39" spans="1:24" s="111" customFormat="1" ht="16.5" customHeight="1">
      <c r="A39" s="1049"/>
      <c r="B39" s="108">
        <v>2</v>
      </c>
      <c r="C39" s="1029"/>
      <c r="D39" s="573"/>
      <c r="E39" s="134"/>
      <c r="F39" s="134"/>
      <c r="G39" s="134"/>
      <c r="H39" s="134"/>
      <c r="I39" s="592" t="s">
        <v>1284</v>
      </c>
      <c r="J39" s="592" t="s">
        <v>1284</v>
      </c>
      <c r="K39" s="134"/>
      <c r="L39" s="592" t="s">
        <v>1284</v>
      </c>
      <c r="M39" s="134"/>
      <c r="N39" s="592" t="s">
        <v>1284</v>
      </c>
      <c r="O39" s="134"/>
      <c r="P39" s="432"/>
    </row>
    <row r="40" spans="1:24" s="111" customFormat="1" ht="16.5" customHeight="1">
      <c r="A40" s="1049"/>
      <c r="B40" s="108">
        <v>3</v>
      </c>
      <c r="C40" s="1029"/>
      <c r="D40" s="551"/>
      <c r="E40" s="142"/>
      <c r="F40" s="142"/>
      <c r="G40" s="142"/>
      <c r="H40" s="142"/>
      <c r="I40" s="549" t="s">
        <v>141</v>
      </c>
      <c r="J40" s="549" t="s">
        <v>401</v>
      </c>
      <c r="K40" s="142"/>
      <c r="L40" s="549" t="s">
        <v>128</v>
      </c>
      <c r="M40" s="142"/>
      <c r="N40" s="549" t="s">
        <v>128</v>
      </c>
      <c r="O40" s="142"/>
      <c r="P40" s="432"/>
    </row>
    <row r="41" spans="1:24" s="111" customFormat="1" ht="16.5" customHeight="1">
      <c r="A41" s="1049"/>
      <c r="B41" s="108">
        <v>4</v>
      </c>
      <c r="C41" s="1029"/>
      <c r="D41" s="59"/>
      <c r="E41" s="45"/>
      <c r="F41" s="45"/>
      <c r="G41" s="45"/>
      <c r="H41" s="45"/>
      <c r="I41" s="588" t="s">
        <v>115</v>
      </c>
      <c r="J41" s="588" t="s">
        <v>115</v>
      </c>
      <c r="K41" s="45"/>
      <c r="L41" s="588" t="s">
        <v>115</v>
      </c>
      <c r="M41" s="45"/>
      <c r="N41" s="588" t="s">
        <v>115</v>
      </c>
      <c r="O41" s="45"/>
      <c r="P41" s="432"/>
    </row>
    <row r="42" spans="1:24" s="111" customFormat="1" ht="16.5" customHeight="1">
      <c r="A42" s="1050"/>
      <c r="B42" s="116">
        <v>5</v>
      </c>
      <c r="C42" s="1029"/>
      <c r="D42" s="59"/>
      <c r="E42" s="45"/>
      <c r="F42" s="45"/>
      <c r="G42" s="45"/>
      <c r="H42" s="45"/>
      <c r="I42" s="45"/>
      <c r="J42" s="45"/>
      <c r="K42" s="53"/>
      <c r="L42" s="460"/>
      <c r="M42" s="45"/>
      <c r="N42" s="445"/>
      <c r="O42" s="45"/>
      <c r="P42" s="432"/>
    </row>
    <row r="43" spans="1:24" s="111" customFormat="1" ht="16.5" customHeight="1">
      <c r="A43" s="1048" t="s">
        <v>1180</v>
      </c>
      <c r="B43" s="108">
        <v>1</v>
      </c>
      <c r="C43" s="471"/>
      <c r="D43" s="550"/>
      <c r="E43" s="550"/>
      <c r="F43" s="550"/>
      <c r="G43" s="589" t="s">
        <v>1294</v>
      </c>
      <c r="H43" s="550"/>
      <c r="I43" s="589" t="s">
        <v>1294</v>
      </c>
      <c r="J43" s="550"/>
      <c r="K43" s="589" t="s">
        <v>1294</v>
      </c>
      <c r="L43" s="550"/>
      <c r="M43" s="589" t="s">
        <v>1294</v>
      </c>
      <c r="N43" s="550"/>
      <c r="O43" s="589" t="s">
        <v>1294</v>
      </c>
      <c r="P43" s="432"/>
    </row>
    <row r="44" spans="1:24" s="111" customFormat="1" ht="16.5" customHeight="1">
      <c r="A44" s="1049"/>
      <c r="B44" s="108">
        <v>2</v>
      </c>
      <c r="C44" s="471"/>
      <c r="D44" s="552"/>
      <c r="E44" s="552"/>
      <c r="F44" s="552"/>
      <c r="G44" s="590" t="s">
        <v>1297</v>
      </c>
      <c r="H44" s="552"/>
      <c r="I44" s="590" t="s">
        <v>1297</v>
      </c>
      <c r="J44" s="552"/>
      <c r="K44" s="590" t="s">
        <v>1297</v>
      </c>
      <c r="L44" s="552"/>
      <c r="M44" s="590" t="s">
        <v>1297</v>
      </c>
      <c r="N44" s="552"/>
      <c r="O44" s="590" t="s">
        <v>1297</v>
      </c>
      <c r="P44" s="432"/>
    </row>
    <row r="45" spans="1:24" s="111" customFormat="1" ht="16.5" customHeight="1">
      <c r="A45" s="1049"/>
      <c r="B45" s="108">
        <v>3</v>
      </c>
      <c r="C45" s="471"/>
      <c r="D45" s="45"/>
      <c r="E45" s="45"/>
      <c r="F45" s="45"/>
      <c r="G45" s="588" t="s">
        <v>131</v>
      </c>
      <c r="H45" s="45"/>
      <c r="I45" s="588" t="s">
        <v>131</v>
      </c>
      <c r="J45" s="45"/>
      <c r="K45" s="588" t="s">
        <v>128</v>
      </c>
      <c r="L45" s="45"/>
      <c r="M45" s="588" t="s">
        <v>128</v>
      </c>
      <c r="N45" s="45"/>
      <c r="O45" s="588" t="s">
        <v>401</v>
      </c>
      <c r="P45" s="432"/>
    </row>
    <row r="46" spans="1:24" s="111" customFormat="1" ht="16.5" customHeight="1">
      <c r="A46" s="1049"/>
      <c r="B46" s="108">
        <v>4</v>
      </c>
      <c r="C46" s="471"/>
      <c r="D46" s="45"/>
      <c r="E46" s="45"/>
      <c r="F46" s="45"/>
      <c r="G46" s="588" t="s">
        <v>115</v>
      </c>
      <c r="H46" s="45"/>
      <c r="I46" s="588" t="s">
        <v>115</v>
      </c>
      <c r="J46" s="45"/>
      <c r="K46" s="588" t="s">
        <v>115</v>
      </c>
      <c r="L46" s="45"/>
      <c r="M46" s="588" t="s">
        <v>115</v>
      </c>
      <c r="N46" s="45"/>
      <c r="O46" s="588" t="s">
        <v>115</v>
      </c>
      <c r="P46" s="432"/>
    </row>
    <row r="47" spans="1:24" s="111" customFormat="1" ht="16.5" customHeight="1">
      <c r="A47" s="1050"/>
      <c r="B47" s="116">
        <v>5</v>
      </c>
      <c r="C47" s="471"/>
      <c r="D47" s="45"/>
      <c r="E47" s="445"/>
      <c r="F47" s="45"/>
      <c r="G47" s="445"/>
      <c r="H47" s="45"/>
      <c r="I47" s="445"/>
      <c r="J47" s="45"/>
      <c r="K47" s="445"/>
      <c r="L47" s="53"/>
      <c r="M47" s="445"/>
      <c r="N47" s="45"/>
      <c r="O47" s="445"/>
      <c r="P47" s="432"/>
    </row>
    <row r="48" spans="1:24" s="46" customFormat="1" ht="14.25" customHeight="1">
      <c r="A48" s="1048" t="s">
        <v>1179</v>
      </c>
      <c r="B48" s="44">
        <v>1</v>
      </c>
      <c r="C48" s="1028"/>
      <c r="D48" s="1061" t="s">
        <v>1217</v>
      </c>
      <c r="E48" s="1062"/>
      <c r="F48" s="1062"/>
      <c r="G48" s="1062"/>
      <c r="H48" s="1062"/>
      <c r="I48" s="1062"/>
      <c r="J48" s="1062"/>
      <c r="K48" s="1062"/>
      <c r="L48" s="1062"/>
      <c r="M48" s="1062"/>
      <c r="N48" s="1062"/>
      <c r="O48" s="1063"/>
      <c r="P48" s="431"/>
      <c r="Q48" s="382"/>
      <c r="R48" s="63"/>
      <c r="S48" s="63"/>
      <c r="T48" s="63"/>
      <c r="U48" s="63"/>
      <c r="V48" s="63"/>
      <c r="W48" s="63"/>
      <c r="X48" s="63"/>
    </row>
    <row r="49" spans="1:24" s="46" customFormat="1" ht="14.25" customHeight="1">
      <c r="A49" s="1049"/>
      <c r="B49" s="44">
        <v>2</v>
      </c>
      <c r="C49" s="1029"/>
      <c r="D49" s="1064"/>
      <c r="E49" s="1060"/>
      <c r="F49" s="1060"/>
      <c r="G49" s="1060"/>
      <c r="H49" s="1060"/>
      <c r="I49" s="1060"/>
      <c r="J49" s="1060"/>
      <c r="K49" s="1060"/>
      <c r="L49" s="1060"/>
      <c r="M49" s="1060"/>
      <c r="N49" s="1060"/>
      <c r="O49" s="1065"/>
      <c r="P49" s="431"/>
      <c r="Q49" s="382"/>
      <c r="R49" s="63"/>
      <c r="S49" s="63"/>
      <c r="T49" s="63"/>
      <c r="U49" s="63"/>
      <c r="V49" s="63"/>
      <c r="W49" s="63"/>
      <c r="X49" s="63"/>
    </row>
    <row r="50" spans="1:24" s="46" customFormat="1" ht="14.25" customHeight="1">
      <c r="A50" s="1049"/>
      <c r="B50" s="44">
        <v>3</v>
      </c>
      <c r="C50" s="1029"/>
      <c r="D50" s="1064"/>
      <c r="E50" s="1060"/>
      <c r="F50" s="1060"/>
      <c r="G50" s="1060"/>
      <c r="H50" s="1060"/>
      <c r="I50" s="1060"/>
      <c r="J50" s="1060"/>
      <c r="K50" s="1060"/>
      <c r="L50" s="1060"/>
      <c r="M50" s="1060"/>
      <c r="N50" s="1060"/>
      <c r="O50" s="1065"/>
      <c r="P50" s="431"/>
      <c r="Q50" s="382"/>
      <c r="R50" s="63"/>
      <c r="S50" s="63"/>
      <c r="T50" s="63"/>
      <c r="U50" s="63"/>
      <c r="V50" s="63"/>
      <c r="W50" s="63"/>
      <c r="X50" s="63"/>
    </row>
    <row r="51" spans="1:24" s="46" customFormat="1" ht="14.25" customHeight="1">
      <c r="A51" s="1049"/>
      <c r="B51" s="44">
        <v>4</v>
      </c>
      <c r="C51" s="1029"/>
      <c r="D51" s="1064"/>
      <c r="E51" s="1060"/>
      <c r="F51" s="1060"/>
      <c r="G51" s="1060"/>
      <c r="H51" s="1060"/>
      <c r="I51" s="1060"/>
      <c r="J51" s="1060"/>
      <c r="K51" s="1060"/>
      <c r="L51" s="1060"/>
      <c r="M51" s="1060"/>
      <c r="N51" s="1060"/>
      <c r="O51" s="1065"/>
      <c r="P51" s="431"/>
      <c r="Q51" s="382"/>
      <c r="R51" s="63"/>
      <c r="S51" s="63"/>
      <c r="T51" s="63"/>
      <c r="U51" s="63"/>
      <c r="V51" s="63"/>
      <c r="W51" s="63"/>
      <c r="X51" s="63"/>
    </row>
    <row r="52" spans="1:24" s="46" customFormat="1" ht="18" customHeight="1" thickBot="1">
      <c r="A52" s="1050"/>
      <c r="B52" s="49">
        <v>5</v>
      </c>
      <c r="C52" s="1029"/>
      <c r="D52" s="1066"/>
      <c r="E52" s="1067"/>
      <c r="F52" s="1067"/>
      <c r="G52" s="1067"/>
      <c r="H52" s="1067"/>
      <c r="I52" s="1067"/>
      <c r="J52" s="1067"/>
      <c r="K52" s="1067"/>
      <c r="L52" s="1067"/>
      <c r="M52" s="1067"/>
      <c r="N52" s="1067"/>
      <c r="O52" s="1068"/>
      <c r="P52" s="431"/>
      <c r="Q52" s="383"/>
      <c r="R52" s="384"/>
      <c r="S52" s="384"/>
      <c r="T52" s="384"/>
      <c r="U52" s="384"/>
      <c r="V52" s="384"/>
      <c r="W52" s="384"/>
      <c r="X52" s="384"/>
    </row>
    <row r="53" spans="1:24" ht="16.5" customHeight="1" thickTop="1">
      <c r="A53" s="1071" t="s">
        <v>1087</v>
      </c>
      <c r="B53" s="1071"/>
      <c r="C53" s="1071"/>
      <c r="D53" s="1071"/>
      <c r="E53" s="1071"/>
      <c r="F53" s="1071"/>
      <c r="G53" s="1071"/>
      <c r="H53" s="1071"/>
      <c r="I53" s="1071"/>
      <c r="J53" s="1071"/>
      <c r="K53" s="1071"/>
      <c r="L53" s="1071"/>
      <c r="M53" s="1071"/>
      <c r="N53" s="1071"/>
      <c r="O53" s="1071"/>
      <c r="P53" s="387"/>
    </row>
    <row r="54" spans="1:24" ht="16.5" customHeight="1">
      <c r="A54" s="1030" t="s">
        <v>1235</v>
      </c>
      <c r="B54" s="1030"/>
      <c r="C54" s="1030"/>
      <c r="D54" s="1030"/>
      <c r="E54" s="1030"/>
      <c r="F54" s="1030"/>
      <c r="G54" s="1030"/>
      <c r="H54" s="1030"/>
      <c r="I54" s="387"/>
      <c r="J54" s="387"/>
      <c r="K54" s="387"/>
      <c r="L54" s="387"/>
      <c r="M54" s="387"/>
      <c r="N54" s="387"/>
      <c r="O54" s="387"/>
      <c r="P54" s="387"/>
    </row>
    <row r="55" spans="1:24">
      <c r="A55" s="146" t="s">
        <v>1088</v>
      </c>
    </row>
    <row r="56" spans="1:24">
      <c r="A56" s="1037" t="s">
        <v>1236</v>
      </c>
      <c r="B56" s="1037"/>
      <c r="C56" s="1037"/>
      <c r="D56" s="1037"/>
      <c r="E56" s="1037"/>
      <c r="F56" s="1037"/>
      <c r="G56" s="1037"/>
      <c r="H56" s="1037"/>
      <c r="I56" s="1037"/>
      <c r="J56" s="1037"/>
      <c r="K56" s="1037"/>
      <c r="L56" s="1037"/>
    </row>
    <row r="57" spans="1:24">
      <c r="L57" s="147" t="s">
        <v>1175</v>
      </c>
    </row>
    <row r="58" spans="1:24" s="39" customFormat="1" ht="14.25" customHeight="1">
      <c r="G58" s="83" t="s">
        <v>1080</v>
      </c>
      <c r="L58" s="54" t="s">
        <v>330</v>
      </c>
    </row>
    <row r="59" spans="1:24" s="39" customFormat="1" ht="14.25" customHeight="1">
      <c r="B59" s="91" t="s">
        <v>465</v>
      </c>
      <c r="F59" s="83"/>
      <c r="G59" s="54"/>
      <c r="L59" s="54"/>
    </row>
    <row r="60" spans="1:24" s="39" customFormat="1" ht="14.25" customHeight="1">
      <c r="B60" s="90" t="s">
        <v>467</v>
      </c>
      <c r="F60" s="83"/>
      <c r="G60" s="54"/>
      <c r="J60" s="92"/>
      <c r="L60" s="54"/>
    </row>
    <row r="61" spans="1:24" s="39" customFormat="1" ht="14.25" customHeight="1">
      <c r="B61" s="90" t="s">
        <v>1234</v>
      </c>
      <c r="F61" s="83"/>
      <c r="G61" s="54"/>
      <c r="J61" s="92"/>
      <c r="L61" s="54"/>
    </row>
    <row r="62" spans="1:24" s="39" customFormat="1" ht="14.25" customHeight="1">
      <c r="B62" s="388" t="s">
        <v>466</v>
      </c>
      <c r="F62" s="83"/>
      <c r="G62" s="54"/>
      <c r="L62" s="54"/>
    </row>
    <row r="63" spans="1:24" s="39" customFormat="1" ht="14.25" customHeight="1">
      <c r="B63" s="90" t="s">
        <v>1216</v>
      </c>
      <c r="F63" s="83"/>
      <c r="G63" s="54"/>
      <c r="L63" s="54"/>
    </row>
    <row r="64" spans="1:24" s="39" customFormat="1" ht="14.25" customHeight="1">
      <c r="B64" s="388" t="s">
        <v>1083</v>
      </c>
    </row>
    <row r="65" spans="6:19" s="39" customFormat="1" ht="20.25" customHeight="1">
      <c r="F65" s="1069"/>
      <c r="G65" s="1069"/>
      <c r="H65" s="1069"/>
    </row>
    <row r="66" spans="6:19">
      <c r="L66" s="55"/>
    </row>
    <row r="67" spans="6:19">
      <c r="F67" s="472" t="s">
        <v>1311</v>
      </c>
      <c r="G67" s="472"/>
      <c r="H67" s="472"/>
      <c r="I67" s="472"/>
      <c r="J67" s="472"/>
      <c r="L67" s="472" t="s">
        <v>1233</v>
      </c>
      <c r="M67" s="472"/>
      <c r="N67" s="472"/>
      <c r="O67" s="472"/>
      <c r="P67" s="472"/>
    </row>
    <row r="68" spans="6:19">
      <c r="F68" s="1069"/>
      <c r="G68" s="1069"/>
      <c r="H68" s="1069"/>
      <c r="L68" s="1070"/>
      <c r="M68" s="1070"/>
      <c r="N68" s="1070"/>
    </row>
    <row r="69" spans="6:19">
      <c r="F69" s="1070"/>
      <c r="G69" s="1070"/>
      <c r="H69" s="1070"/>
      <c r="I69" s="1070"/>
      <c r="J69" s="1070"/>
      <c r="K69" s="1070"/>
      <c r="L69" s="1070"/>
      <c r="M69" s="1070"/>
      <c r="N69" s="1070"/>
      <c r="O69" s="1070"/>
    </row>
    <row r="70" spans="6:19">
      <c r="L70" s="1070"/>
      <c r="M70" s="1070"/>
      <c r="N70" s="1070"/>
      <c r="O70" s="1070"/>
    </row>
    <row r="75" spans="6:19">
      <c r="H75" s="1060"/>
      <c r="I75" s="1060"/>
      <c r="J75" s="1060"/>
      <c r="K75" s="1060"/>
      <c r="L75" s="1060"/>
      <c r="M75" s="1060"/>
      <c r="N75" s="1060"/>
      <c r="O75" s="1060"/>
      <c r="P75" s="1060"/>
      <c r="Q75" s="1060"/>
      <c r="R75" s="1060"/>
      <c r="S75" s="1060"/>
    </row>
    <row r="76" spans="6:19">
      <c r="H76" s="1060"/>
      <c r="I76" s="1060"/>
      <c r="J76" s="1060"/>
      <c r="K76" s="1060"/>
      <c r="L76" s="1060"/>
      <c r="M76" s="1060"/>
      <c r="N76" s="1060"/>
      <c r="O76" s="1060"/>
      <c r="P76" s="1060"/>
      <c r="Q76" s="1060"/>
      <c r="R76" s="1060"/>
      <c r="S76" s="1060"/>
    </row>
    <row r="77" spans="6:19">
      <c r="H77" s="1060"/>
      <c r="I77" s="1060"/>
      <c r="J77" s="1060"/>
      <c r="K77" s="1060"/>
      <c r="L77" s="1060"/>
      <c r="M77" s="1060"/>
      <c r="N77" s="1060"/>
      <c r="O77" s="1060"/>
      <c r="P77" s="1060"/>
      <c r="Q77" s="1060"/>
      <c r="R77" s="1060"/>
      <c r="S77" s="1060"/>
    </row>
    <row r="78" spans="6:19">
      <c r="H78" s="1060"/>
      <c r="I78" s="1060"/>
      <c r="J78" s="1060"/>
      <c r="K78" s="1060"/>
      <c r="L78" s="1060"/>
      <c r="M78" s="1060"/>
      <c r="N78" s="1060"/>
      <c r="O78" s="1060"/>
      <c r="P78" s="1060"/>
      <c r="Q78" s="1060"/>
      <c r="R78" s="1060"/>
      <c r="S78" s="1060"/>
    </row>
    <row r="79" spans="6:19">
      <c r="H79" s="1060"/>
      <c r="I79" s="1060"/>
      <c r="J79" s="1060"/>
      <c r="K79" s="1060"/>
      <c r="L79" s="1060"/>
      <c r="M79" s="1060"/>
      <c r="N79" s="1060"/>
      <c r="O79" s="1060"/>
      <c r="P79" s="1060"/>
      <c r="Q79" s="1060"/>
      <c r="R79" s="1060"/>
      <c r="S79" s="1060"/>
    </row>
  </sheetData>
  <mergeCells count="40">
    <mergeCell ref="H75:S79"/>
    <mergeCell ref="D48:O52"/>
    <mergeCell ref="F65:H65"/>
    <mergeCell ref="D6:E6"/>
    <mergeCell ref="F6:G6"/>
    <mergeCell ref="H6:I6"/>
    <mergeCell ref="L70:O70"/>
    <mergeCell ref="F69:O69"/>
    <mergeCell ref="A53:O53"/>
    <mergeCell ref="C8:C12"/>
    <mergeCell ref="C28:C32"/>
    <mergeCell ref="A38:A42"/>
    <mergeCell ref="J6:K6"/>
    <mergeCell ref="L6:M6"/>
    <mergeCell ref="L68:N68"/>
    <mergeCell ref="F68:H68"/>
    <mergeCell ref="A56:L56"/>
    <mergeCell ref="N6:O6"/>
    <mergeCell ref="A8:A12"/>
    <mergeCell ref="C38:C42"/>
    <mergeCell ref="A5:O5"/>
    <mergeCell ref="A6:B6"/>
    <mergeCell ref="C23:C27"/>
    <mergeCell ref="C6:C7"/>
    <mergeCell ref="A43:A47"/>
    <mergeCell ref="C48:C52"/>
    <mergeCell ref="A28:A32"/>
    <mergeCell ref="A33:A37"/>
    <mergeCell ref="C33:C37"/>
    <mergeCell ref="A48:A52"/>
    <mergeCell ref="A23:A27"/>
    <mergeCell ref="A18:A22"/>
    <mergeCell ref="A13:A17"/>
    <mergeCell ref="C18:C22"/>
    <mergeCell ref="A54:H54"/>
    <mergeCell ref="A1:F1"/>
    <mergeCell ref="H1:N1"/>
    <mergeCell ref="A2:F2"/>
    <mergeCell ref="H2:N2"/>
    <mergeCell ref="A4:O4"/>
  </mergeCells>
  <phoneticPr fontId="11" type="noConversion"/>
  <printOptions horizontalCentered="1"/>
  <pageMargins left="0.2" right="0.21" top="0.42" bottom="0.3" header="0.5" footer="0.5"/>
  <pageSetup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204"/>
  <sheetViews>
    <sheetView zoomScale="85" workbookViewId="0">
      <pane xSplit="1" ySplit="145" topLeftCell="G165" activePane="bottomRight" state="frozen"/>
      <selection activeCell="Q53" sqref="Q53"/>
      <selection pane="topRight" activeCell="Q53" sqref="Q53"/>
      <selection pane="bottomLeft" activeCell="Q53" sqref="Q53"/>
      <selection pane="bottomRight" activeCell="Q53" sqref="Q53"/>
    </sheetView>
  </sheetViews>
  <sheetFormatPr defaultColWidth="9" defaultRowHeight="17.25"/>
  <cols>
    <col min="1" max="1" width="4.375" style="93" customWidth="1"/>
    <col min="2" max="3" width="4.125" style="93" customWidth="1"/>
    <col min="4" max="15" width="11.25" style="93" customWidth="1"/>
    <col min="16" max="16" width="11.125" style="93" customWidth="1"/>
    <col min="17" max="17" width="0" style="93" hidden="1" customWidth="1"/>
    <col min="18" max="16384" width="9" style="93"/>
  </cols>
  <sheetData>
    <row r="1" spans="1:15" ht="19.5">
      <c r="A1" s="1122" t="s">
        <v>34</v>
      </c>
      <c r="B1" s="1123"/>
      <c r="C1" s="1123"/>
      <c r="D1" s="1123"/>
      <c r="E1" s="1123"/>
      <c r="F1" s="1123"/>
      <c r="H1" s="1032" t="s">
        <v>35</v>
      </c>
      <c r="I1" s="1033"/>
      <c r="J1" s="1033"/>
      <c r="K1" s="1033"/>
      <c r="L1" s="1033"/>
      <c r="M1" s="1033"/>
      <c r="N1" s="1033"/>
    </row>
    <row r="2" spans="1:15" ht="18">
      <c r="A2" s="1124" t="s">
        <v>468</v>
      </c>
      <c r="B2" s="1125"/>
      <c r="C2" s="1125"/>
      <c r="D2" s="1125"/>
      <c r="E2" s="1125"/>
      <c r="F2" s="1125"/>
      <c r="H2" s="1034" t="s">
        <v>21</v>
      </c>
      <c r="I2" s="1035"/>
      <c r="J2" s="1035"/>
      <c r="K2" s="1035"/>
      <c r="L2" s="1035"/>
      <c r="M2" s="1035"/>
      <c r="N2" s="1035"/>
    </row>
    <row r="3" spans="1:15" ht="9" customHeight="1"/>
    <row r="4" spans="1:15" ht="39.75" customHeight="1">
      <c r="B4" s="1120" t="s">
        <v>1262</v>
      </c>
      <c r="C4" s="1120"/>
      <c r="D4" s="1121"/>
      <c r="E4" s="1121"/>
      <c r="F4" s="1121"/>
      <c r="G4" s="1121"/>
      <c r="H4" s="1121"/>
      <c r="I4" s="1121"/>
      <c r="J4" s="1121"/>
      <c r="K4" s="1121"/>
      <c r="L4" s="1121"/>
      <c r="M4" s="1121"/>
      <c r="N4" s="1121"/>
      <c r="O4" s="1121"/>
    </row>
    <row r="5" spans="1:15" hidden="1">
      <c r="A5" s="1104"/>
      <c r="B5" s="1104"/>
      <c r="C5" s="1104"/>
      <c r="D5" s="1104"/>
      <c r="E5" s="1104"/>
      <c r="F5" s="1104"/>
      <c r="G5" s="1104"/>
      <c r="H5" s="1104"/>
      <c r="I5" s="1104"/>
      <c r="J5" s="1104"/>
      <c r="K5" s="1104"/>
      <c r="L5" s="1104"/>
      <c r="M5" s="1104"/>
      <c r="N5" s="1104"/>
      <c r="O5" s="1104"/>
    </row>
    <row r="6" spans="1:15" ht="17.25" hidden="1" customHeight="1">
      <c r="A6" s="1105" t="s">
        <v>251</v>
      </c>
      <c r="B6" s="1106"/>
      <c r="C6" s="611"/>
      <c r="D6" s="1107">
        <v>2</v>
      </c>
      <c r="E6" s="1108"/>
      <c r="F6" s="1109">
        <v>3</v>
      </c>
      <c r="G6" s="1110"/>
      <c r="H6" s="1111">
        <v>4</v>
      </c>
      <c r="I6" s="1112"/>
      <c r="J6" s="1111">
        <v>5</v>
      </c>
      <c r="K6" s="1112"/>
      <c r="L6" s="1111">
        <v>6</v>
      </c>
      <c r="M6" s="1112"/>
      <c r="N6" s="1111">
        <v>7</v>
      </c>
      <c r="O6" s="1112"/>
    </row>
    <row r="7" spans="1:15" ht="17.25" hidden="1" customHeight="1">
      <c r="A7" s="124" t="s">
        <v>287</v>
      </c>
      <c r="B7" s="124" t="s">
        <v>275</v>
      </c>
      <c r="C7" s="124"/>
      <c r="D7" s="140" t="s">
        <v>33</v>
      </c>
      <c r="E7" s="140" t="s">
        <v>292</v>
      </c>
      <c r="F7" s="140" t="s">
        <v>33</v>
      </c>
      <c r="G7" s="140" t="s">
        <v>292</v>
      </c>
      <c r="H7" s="140" t="s">
        <v>33</v>
      </c>
      <c r="I7" s="140" t="s">
        <v>292</v>
      </c>
      <c r="J7" s="140" t="s">
        <v>33</v>
      </c>
      <c r="K7" s="140" t="s">
        <v>292</v>
      </c>
      <c r="L7" s="140" t="s">
        <v>33</v>
      </c>
      <c r="M7" s="140" t="s">
        <v>292</v>
      </c>
      <c r="N7" s="140" t="s">
        <v>33</v>
      </c>
      <c r="O7" s="140" t="s">
        <v>292</v>
      </c>
    </row>
    <row r="8" spans="1:15" ht="17.25" hidden="1" customHeight="1">
      <c r="A8" s="1119" t="s">
        <v>293</v>
      </c>
      <c r="B8" s="94">
        <v>1</v>
      </c>
      <c r="C8" s="95"/>
      <c r="D8" s="126" t="s">
        <v>331</v>
      </c>
      <c r="E8" s="126" t="s">
        <v>276</v>
      </c>
      <c r="F8" s="40" t="s">
        <v>119</v>
      </c>
      <c r="G8" s="126" t="s">
        <v>276</v>
      </c>
      <c r="H8" s="126" t="s">
        <v>276</v>
      </c>
      <c r="I8" s="126" t="s">
        <v>276</v>
      </c>
      <c r="J8" s="40" t="s">
        <v>119</v>
      </c>
      <c r="K8" s="40" t="s">
        <v>119</v>
      </c>
      <c r="L8" s="126" t="s">
        <v>276</v>
      </c>
      <c r="N8" s="96"/>
      <c r="O8" s="96"/>
    </row>
    <row r="9" spans="1:15" ht="17.25" hidden="1" customHeight="1">
      <c r="A9" s="1117"/>
      <c r="B9" s="94">
        <v>2</v>
      </c>
      <c r="C9" s="95"/>
      <c r="D9" s="126" t="s">
        <v>276</v>
      </c>
      <c r="E9" s="126" t="s">
        <v>288</v>
      </c>
      <c r="F9" s="126" t="s">
        <v>332</v>
      </c>
      <c r="G9" s="126" t="s">
        <v>288</v>
      </c>
      <c r="H9" s="126" t="s">
        <v>288</v>
      </c>
      <c r="I9" s="126" t="s">
        <v>288</v>
      </c>
      <c r="J9" s="126" t="s">
        <v>332</v>
      </c>
      <c r="K9" s="126" t="s">
        <v>332</v>
      </c>
      <c r="L9" s="126" t="s">
        <v>332</v>
      </c>
      <c r="N9" s="97"/>
      <c r="O9" s="97"/>
    </row>
    <row r="10" spans="1:15" ht="17.25" hidden="1" customHeight="1">
      <c r="A10" s="1117"/>
      <c r="B10" s="94">
        <v>3</v>
      </c>
      <c r="C10" s="95"/>
      <c r="D10" s="126" t="s">
        <v>332</v>
      </c>
      <c r="E10" s="40" t="s">
        <v>115</v>
      </c>
      <c r="F10" s="40" t="s">
        <v>115</v>
      </c>
      <c r="G10" s="40" t="s">
        <v>115</v>
      </c>
      <c r="H10" s="40" t="s">
        <v>115</v>
      </c>
      <c r="I10" s="40" t="s">
        <v>115</v>
      </c>
      <c r="J10" s="40" t="s">
        <v>115</v>
      </c>
      <c r="K10" s="40" t="s">
        <v>115</v>
      </c>
      <c r="L10" s="40" t="s">
        <v>115</v>
      </c>
      <c r="N10" s="97"/>
      <c r="O10" s="97"/>
    </row>
    <row r="11" spans="1:15" ht="17.25" hidden="1" customHeight="1">
      <c r="A11" s="1117"/>
      <c r="B11" s="94">
        <v>4</v>
      </c>
      <c r="C11" s="95"/>
      <c r="D11" s="40" t="s">
        <v>115</v>
      </c>
      <c r="E11" s="40" t="s">
        <v>115</v>
      </c>
      <c r="F11" s="40" t="s">
        <v>115</v>
      </c>
      <c r="G11" s="40" t="s">
        <v>115</v>
      </c>
      <c r="H11" s="40" t="s">
        <v>115</v>
      </c>
      <c r="I11" s="40" t="s">
        <v>115</v>
      </c>
      <c r="J11" s="40" t="s">
        <v>115</v>
      </c>
      <c r="K11" s="40" t="s">
        <v>115</v>
      </c>
      <c r="L11" s="40" t="s">
        <v>115</v>
      </c>
      <c r="N11" s="97"/>
      <c r="O11" s="97"/>
    </row>
    <row r="12" spans="1:15" ht="17.25" hidden="1" customHeight="1">
      <c r="A12" s="1118"/>
      <c r="B12" s="94">
        <v>5</v>
      </c>
      <c r="C12" s="98"/>
      <c r="D12" s="98"/>
      <c r="E12" s="98"/>
      <c r="F12" s="98"/>
      <c r="G12" s="98"/>
      <c r="H12" s="98"/>
      <c r="I12" s="98"/>
      <c r="J12" s="98"/>
      <c r="K12" s="98"/>
      <c r="L12" s="131" t="s">
        <v>333</v>
      </c>
      <c r="N12" s="99"/>
      <c r="O12" s="99"/>
    </row>
    <row r="13" spans="1:15" ht="17.25" hidden="1" customHeight="1">
      <c r="A13" s="1119" t="s">
        <v>30</v>
      </c>
      <c r="B13" s="94">
        <v>1</v>
      </c>
      <c r="C13" s="95"/>
      <c r="D13" s="126" t="s">
        <v>331</v>
      </c>
      <c r="E13" s="126" t="s">
        <v>334</v>
      </c>
      <c r="F13" s="126" t="s">
        <v>345</v>
      </c>
      <c r="G13" s="126" t="s">
        <v>334</v>
      </c>
      <c r="H13" s="126" t="s">
        <v>334</v>
      </c>
      <c r="I13" s="128" t="s">
        <v>345</v>
      </c>
      <c r="J13" s="126" t="s">
        <v>345</v>
      </c>
      <c r="K13" s="126" t="s">
        <v>334</v>
      </c>
      <c r="L13" s="126" t="s">
        <v>334</v>
      </c>
      <c r="M13" s="96"/>
      <c r="N13" s="100"/>
      <c r="O13" s="95"/>
    </row>
    <row r="14" spans="1:15" ht="17.25" hidden="1" customHeight="1">
      <c r="A14" s="1117"/>
      <c r="B14" s="94">
        <v>2</v>
      </c>
      <c r="C14" s="95"/>
      <c r="D14" s="126" t="s">
        <v>334</v>
      </c>
      <c r="E14" s="126" t="s">
        <v>267</v>
      </c>
      <c r="F14" s="126" t="s">
        <v>267</v>
      </c>
      <c r="G14" s="126" t="s">
        <v>294</v>
      </c>
      <c r="H14" s="126" t="s">
        <v>294</v>
      </c>
      <c r="I14" s="126" t="s">
        <v>267</v>
      </c>
      <c r="J14" s="126" t="s">
        <v>267</v>
      </c>
      <c r="K14" s="126" t="s">
        <v>294</v>
      </c>
      <c r="L14" s="126" t="s">
        <v>267</v>
      </c>
      <c r="N14" s="101"/>
      <c r="O14" s="95"/>
    </row>
    <row r="15" spans="1:15" ht="17.25" hidden="1" customHeight="1">
      <c r="A15" s="1117"/>
      <c r="B15" s="94">
        <v>3</v>
      </c>
      <c r="C15" s="95"/>
      <c r="D15" s="126" t="s">
        <v>294</v>
      </c>
      <c r="E15" s="40" t="s">
        <v>115</v>
      </c>
      <c r="F15" s="40" t="s">
        <v>115</v>
      </c>
      <c r="G15" s="40" t="s">
        <v>115</v>
      </c>
      <c r="H15" s="40" t="s">
        <v>115</v>
      </c>
      <c r="I15" s="40" t="s">
        <v>115</v>
      </c>
      <c r="J15" s="40" t="s">
        <v>115</v>
      </c>
      <c r="K15" s="40" t="s">
        <v>115</v>
      </c>
      <c r="L15" s="40" t="s">
        <v>115</v>
      </c>
      <c r="N15" s="101"/>
      <c r="O15" s="95"/>
    </row>
    <row r="16" spans="1:15" ht="17.25" hidden="1" customHeight="1">
      <c r="A16" s="1117"/>
      <c r="B16" s="94">
        <v>4</v>
      </c>
      <c r="C16" s="95"/>
      <c r="D16" s="40" t="s">
        <v>115</v>
      </c>
      <c r="E16" s="40" t="s">
        <v>115</v>
      </c>
      <c r="F16" s="40" t="s">
        <v>115</v>
      </c>
      <c r="G16" s="40" t="s">
        <v>115</v>
      </c>
      <c r="H16" s="40" t="s">
        <v>115</v>
      </c>
      <c r="I16" s="40" t="s">
        <v>115</v>
      </c>
      <c r="J16" s="40" t="s">
        <v>115</v>
      </c>
      <c r="K16" s="40" t="s">
        <v>115</v>
      </c>
      <c r="L16" s="40" t="s">
        <v>115</v>
      </c>
      <c r="N16" s="101"/>
      <c r="O16" s="95"/>
    </row>
    <row r="17" spans="1:15" ht="17.25" hidden="1" customHeight="1">
      <c r="A17" s="1118"/>
      <c r="B17" s="94">
        <v>5</v>
      </c>
      <c r="C17" s="98"/>
      <c r="D17" s="41" t="s">
        <v>115</v>
      </c>
      <c r="E17" s="98"/>
      <c r="F17" s="98"/>
      <c r="G17" s="98"/>
      <c r="H17" s="95"/>
      <c r="I17" s="98"/>
      <c r="J17" s="98"/>
      <c r="K17" s="98"/>
      <c r="L17" s="131" t="s">
        <v>268</v>
      </c>
      <c r="N17" s="99"/>
      <c r="O17" s="99"/>
    </row>
    <row r="18" spans="1:15" ht="17.25" hidden="1" customHeight="1">
      <c r="A18" s="1119" t="s">
        <v>350</v>
      </c>
      <c r="B18" s="94">
        <v>1</v>
      </c>
      <c r="C18" s="95"/>
      <c r="D18" s="126" t="s">
        <v>331</v>
      </c>
      <c r="E18" s="126" t="s">
        <v>307</v>
      </c>
      <c r="F18" s="40" t="s">
        <v>121</v>
      </c>
      <c r="G18" s="126" t="s">
        <v>307</v>
      </c>
      <c r="H18" s="42" t="s">
        <v>122</v>
      </c>
      <c r="I18" s="42" t="s">
        <v>122</v>
      </c>
      <c r="J18" s="126" t="s">
        <v>307</v>
      </c>
      <c r="K18" s="126" t="s">
        <v>307</v>
      </c>
      <c r="L18" s="128" t="s">
        <v>352</v>
      </c>
      <c r="M18" s="100"/>
      <c r="N18" s="96"/>
      <c r="O18" s="96"/>
    </row>
    <row r="19" spans="1:15" ht="17.25" hidden="1" customHeight="1">
      <c r="A19" s="1117"/>
      <c r="B19" s="94">
        <v>2</v>
      </c>
      <c r="C19" s="95"/>
      <c r="D19" s="126" t="s">
        <v>307</v>
      </c>
      <c r="E19" s="126" t="s">
        <v>253</v>
      </c>
      <c r="F19" s="126" t="s">
        <v>277</v>
      </c>
      <c r="G19" s="126" t="s">
        <v>253</v>
      </c>
      <c r="H19" s="40" t="s">
        <v>106</v>
      </c>
      <c r="I19" s="40" t="s">
        <v>106</v>
      </c>
      <c r="J19" s="126" t="s">
        <v>277</v>
      </c>
      <c r="K19" s="40" t="s">
        <v>106</v>
      </c>
      <c r="L19" s="40" t="s">
        <v>106</v>
      </c>
      <c r="M19" s="95"/>
      <c r="N19" s="97"/>
      <c r="O19" s="97"/>
    </row>
    <row r="20" spans="1:15" ht="17.25" hidden="1" customHeight="1">
      <c r="A20" s="1117"/>
      <c r="B20" s="94">
        <v>3</v>
      </c>
      <c r="C20" s="95"/>
      <c r="D20" s="126" t="s">
        <v>277</v>
      </c>
      <c r="E20" s="40" t="s">
        <v>115</v>
      </c>
      <c r="F20" s="40" t="s">
        <v>115</v>
      </c>
      <c r="G20" s="40" t="s">
        <v>115</v>
      </c>
      <c r="H20" s="40" t="s">
        <v>115</v>
      </c>
      <c r="I20" s="40" t="s">
        <v>115</v>
      </c>
      <c r="J20" s="40" t="s">
        <v>115</v>
      </c>
      <c r="K20" s="40" t="s">
        <v>115</v>
      </c>
      <c r="L20" s="40" t="s">
        <v>115</v>
      </c>
      <c r="M20" s="95"/>
      <c r="N20" s="97"/>
      <c r="O20" s="97"/>
    </row>
    <row r="21" spans="1:15" ht="17.25" hidden="1" customHeight="1">
      <c r="A21" s="1117"/>
      <c r="B21" s="94">
        <v>4</v>
      </c>
      <c r="C21" s="95"/>
      <c r="D21" s="40" t="s">
        <v>115</v>
      </c>
      <c r="E21" s="40" t="s">
        <v>115</v>
      </c>
      <c r="F21" s="40" t="s">
        <v>115</v>
      </c>
      <c r="G21" s="40" t="s">
        <v>115</v>
      </c>
      <c r="H21" s="40" t="s">
        <v>115</v>
      </c>
      <c r="I21" s="40" t="s">
        <v>115</v>
      </c>
      <c r="J21" s="40" t="s">
        <v>115</v>
      </c>
      <c r="K21" s="40" t="s">
        <v>115</v>
      </c>
      <c r="L21" s="40" t="s">
        <v>115</v>
      </c>
      <c r="M21" s="95"/>
      <c r="N21" s="97"/>
      <c r="O21" s="97"/>
    </row>
    <row r="22" spans="1:15" ht="17.25" hidden="1" customHeight="1">
      <c r="A22" s="1118"/>
      <c r="B22" s="94">
        <v>5</v>
      </c>
      <c r="C22" s="98"/>
      <c r="D22" s="41" t="s">
        <v>115</v>
      </c>
      <c r="E22" s="98"/>
      <c r="F22" s="98"/>
      <c r="G22" s="98"/>
      <c r="H22" s="98"/>
      <c r="I22" s="98"/>
      <c r="J22" s="98"/>
      <c r="K22" s="98"/>
      <c r="L22" s="41" t="s">
        <v>111</v>
      </c>
      <c r="M22" s="99"/>
      <c r="N22" s="99"/>
      <c r="O22" s="99"/>
    </row>
    <row r="23" spans="1:15" ht="17.25" hidden="1" customHeight="1">
      <c r="A23" s="1119" t="s">
        <v>308</v>
      </c>
      <c r="B23" s="94">
        <v>1</v>
      </c>
      <c r="C23" s="95"/>
      <c r="D23" s="126" t="s">
        <v>331</v>
      </c>
      <c r="E23" s="126" t="s">
        <v>310</v>
      </c>
      <c r="F23" s="126" t="s">
        <v>310</v>
      </c>
      <c r="G23" s="126" t="s">
        <v>310</v>
      </c>
      <c r="H23" s="126" t="s">
        <v>310</v>
      </c>
      <c r="I23" s="126" t="s">
        <v>310</v>
      </c>
      <c r="J23" s="126" t="s">
        <v>310</v>
      </c>
      <c r="K23" s="126" t="s">
        <v>310</v>
      </c>
      <c r="L23" s="126" t="s">
        <v>311</v>
      </c>
      <c r="N23" s="96"/>
      <c r="O23" s="96"/>
    </row>
    <row r="24" spans="1:15" ht="17.25" hidden="1" customHeight="1">
      <c r="A24" s="1117"/>
      <c r="B24" s="94">
        <v>2</v>
      </c>
      <c r="C24" s="95"/>
      <c r="D24" s="126" t="s">
        <v>310</v>
      </c>
      <c r="E24" s="126" t="s">
        <v>16</v>
      </c>
      <c r="F24" s="126" t="s">
        <v>281</v>
      </c>
      <c r="G24" s="126" t="s">
        <v>16</v>
      </c>
      <c r="H24" s="126" t="s">
        <v>16</v>
      </c>
      <c r="I24" s="126" t="s">
        <v>16</v>
      </c>
      <c r="J24" s="126" t="s">
        <v>282</v>
      </c>
      <c r="K24" s="126" t="s">
        <v>282</v>
      </c>
      <c r="L24" s="126" t="s">
        <v>17</v>
      </c>
      <c r="N24" s="97"/>
      <c r="O24" s="97"/>
    </row>
    <row r="25" spans="1:15" ht="17.25" hidden="1" customHeight="1">
      <c r="A25" s="1117"/>
      <c r="B25" s="94">
        <v>3</v>
      </c>
      <c r="C25" s="95"/>
      <c r="D25" s="126" t="s">
        <v>281</v>
      </c>
      <c r="E25" s="40" t="s">
        <v>115</v>
      </c>
      <c r="F25" s="40" t="s">
        <v>115</v>
      </c>
      <c r="G25" s="40" t="s">
        <v>115</v>
      </c>
      <c r="H25" s="40" t="s">
        <v>115</v>
      </c>
      <c r="I25" s="40" t="s">
        <v>115</v>
      </c>
      <c r="J25" s="40" t="s">
        <v>115</v>
      </c>
      <c r="K25" s="40" t="s">
        <v>115</v>
      </c>
      <c r="L25" s="40" t="s">
        <v>115</v>
      </c>
      <c r="N25" s="97"/>
      <c r="O25" s="97"/>
    </row>
    <row r="26" spans="1:15" ht="17.25" hidden="1" customHeight="1">
      <c r="A26" s="1117"/>
      <c r="B26" s="94">
        <v>4</v>
      </c>
      <c r="C26" s="95"/>
      <c r="D26" s="40" t="s">
        <v>115</v>
      </c>
      <c r="E26" s="40" t="s">
        <v>115</v>
      </c>
      <c r="F26" s="40" t="s">
        <v>115</v>
      </c>
      <c r="G26" s="43" t="s">
        <v>115</v>
      </c>
      <c r="H26" s="40" t="s">
        <v>115</v>
      </c>
      <c r="I26" s="40" t="s">
        <v>115</v>
      </c>
      <c r="J26" s="40" t="s">
        <v>115</v>
      </c>
      <c r="K26" s="40" t="s">
        <v>115</v>
      </c>
      <c r="L26" s="126" t="s">
        <v>18</v>
      </c>
      <c r="N26" s="97"/>
      <c r="O26" s="97"/>
    </row>
    <row r="27" spans="1:15" ht="17.25" hidden="1" customHeight="1">
      <c r="A27" s="1118"/>
      <c r="B27" s="94">
        <v>5</v>
      </c>
      <c r="C27" s="98"/>
      <c r="D27" s="41" t="s">
        <v>115</v>
      </c>
      <c r="E27" s="98"/>
      <c r="F27" s="98"/>
      <c r="G27" s="98"/>
      <c r="H27" s="98"/>
      <c r="I27" s="98"/>
      <c r="J27" s="98"/>
      <c r="K27" s="98"/>
      <c r="L27" s="98"/>
      <c r="N27" s="99"/>
      <c r="O27" s="99"/>
    </row>
    <row r="28" spans="1:15" ht="17.25" hidden="1" customHeight="1">
      <c r="A28" s="1119" t="s">
        <v>312</v>
      </c>
      <c r="B28" s="94">
        <v>1</v>
      </c>
      <c r="C28" s="95"/>
      <c r="D28" s="126" t="s">
        <v>331</v>
      </c>
      <c r="E28" s="126" t="s">
        <v>310</v>
      </c>
      <c r="F28" s="126" t="s">
        <v>310</v>
      </c>
      <c r="G28" s="126" t="s">
        <v>310</v>
      </c>
      <c r="H28" s="126" t="s">
        <v>310</v>
      </c>
      <c r="I28" s="126" t="s">
        <v>310</v>
      </c>
      <c r="J28" s="126" t="s">
        <v>310</v>
      </c>
      <c r="K28" s="126" t="s">
        <v>310</v>
      </c>
      <c r="L28" s="126" t="s">
        <v>310</v>
      </c>
      <c r="M28" s="100"/>
      <c r="N28" s="97"/>
      <c r="O28" s="100"/>
    </row>
    <row r="29" spans="1:15" ht="17.25" hidden="1" customHeight="1">
      <c r="A29" s="1117"/>
      <c r="B29" s="94">
        <v>2</v>
      </c>
      <c r="C29" s="95"/>
      <c r="D29" s="126" t="s">
        <v>311</v>
      </c>
      <c r="E29" s="126" t="s">
        <v>300</v>
      </c>
      <c r="F29" s="40" t="s">
        <v>138</v>
      </c>
      <c r="G29" s="126" t="s">
        <v>300</v>
      </c>
      <c r="H29" s="40" t="s">
        <v>138</v>
      </c>
      <c r="I29" s="40" t="s">
        <v>138</v>
      </c>
      <c r="J29" s="40" t="s">
        <v>138</v>
      </c>
      <c r="K29" s="126" t="s">
        <v>300</v>
      </c>
      <c r="L29" s="126" t="s">
        <v>300</v>
      </c>
      <c r="M29" s="95"/>
      <c r="N29" s="97"/>
      <c r="O29" s="95"/>
    </row>
    <row r="30" spans="1:15" ht="17.25" hidden="1" customHeight="1">
      <c r="A30" s="1117"/>
      <c r="B30" s="94">
        <v>3</v>
      </c>
      <c r="C30" s="95"/>
      <c r="D30" s="126" t="s">
        <v>17</v>
      </c>
      <c r="E30" s="40" t="s">
        <v>115</v>
      </c>
      <c r="F30" s="40" t="s">
        <v>115</v>
      </c>
      <c r="G30" s="40" t="s">
        <v>115</v>
      </c>
      <c r="H30" s="40" t="s">
        <v>115</v>
      </c>
      <c r="I30" s="40" t="s">
        <v>115</v>
      </c>
      <c r="J30" s="40" t="s">
        <v>115</v>
      </c>
      <c r="K30" s="40" t="s">
        <v>115</v>
      </c>
      <c r="L30" s="40" t="s">
        <v>115</v>
      </c>
      <c r="M30" s="95"/>
      <c r="N30" s="97"/>
      <c r="O30" s="95"/>
    </row>
    <row r="31" spans="1:15" ht="17.25" hidden="1" customHeight="1">
      <c r="A31" s="1117"/>
      <c r="B31" s="94">
        <v>4</v>
      </c>
      <c r="C31" s="95"/>
      <c r="D31" s="126" t="s">
        <v>301</v>
      </c>
      <c r="E31" s="40" t="s">
        <v>115</v>
      </c>
      <c r="F31" s="40" t="s">
        <v>115</v>
      </c>
      <c r="G31" s="40" t="s">
        <v>115</v>
      </c>
      <c r="H31" s="40" t="s">
        <v>115</v>
      </c>
      <c r="I31" s="40" t="s">
        <v>115</v>
      </c>
      <c r="J31" s="40" t="s">
        <v>115</v>
      </c>
      <c r="K31" s="40" t="s">
        <v>115</v>
      </c>
      <c r="L31" s="40" t="s">
        <v>115</v>
      </c>
      <c r="M31" s="95"/>
      <c r="N31" s="97"/>
      <c r="O31" s="95"/>
    </row>
    <row r="32" spans="1:15" ht="17.25" hidden="1" customHeight="1">
      <c r="A32" s="1118"/>
      <c r="B32" s="94">
        <v>5</v>
      </c>
      <c r="C32" s="98"/>
      <c r="D32" s="41" t="s">
        <v>115</v>
      </c>
      <c r="E32" s="98"/>
      <c r="F32" s="98"/>
      <c r="G32" s="98"/>
      <c r="H32" s="98"/>
      <c r="I32" s="98"/>
      <c r="J32" s="98"/>
      <c r="K32" s="98"/>
      <c r="L32" s="131" t="s">
        <v>302</v>
      </c>
      <c r="M32" s="99"/>
      <c r="N32" s="97"/>
      <c r="O32" s="97"/>
    </row>
    <row r="33" spans="1:15" ht="17.25" hidden="1" customHeight="1">
      <c r="A33" s="1119" t="s">
        <v>314</v>
      </c>
      <c r="B33" s="94">
        <v>1</v>
      </c>
      <c r="C33" s="95"/>
      <c r="D33" s="126" t="s">
        <v>331</v>
      </c>
      <c r="E33" s="126" t="s">
        <v>310</v>
      </c>
      <c r="F33" s="126" t="s">
        <v>310</v>
      </c>
      <c r="G33" s="126" t="s">
        <v>310</v>
      </c>
      <c r="H33" s="126" t="s">
        <v>310</v>
      </c>
      <c r="I33" s="126" t="s">
        <v>310</v>
      </c>
      <c r="J33" s="128" t="s">
        <v>311</v>
      </c>
      <c r="K33" s="126" t="s">
        <v>310</v>
      </c>
      <c r="L33" s="126" t="s">
        <v>310</v>
      </c>
      <c r="M33" s="95"/>
      <c r="N33" s="100"/>
      <c r="O33" s="96"/>
    </row>
    <row r="34" spans="1:15" ht="17.25" hidden="1" customHeight="1">
      <c r="A34" s="1117"/>
      <c r="B34" s="94">
        <v>2</v>
      </c>
      <c r="C34" s="95"/>
      <c r="D34" s="126" t="s">
        <v>310</v>
      </c>
      <c r="E34" s="126" t="s">
        <v>19</v>
      </c>
      <c r="F34" s="126" t="s">
        <v>19</v>
      </c>
      <c r="G34" s="126" t="s">
        <v>19</v>
      </c>
      <c r="H34" s="126" t="s">
        <v>19</v>
      </c>
      <c r="I34" s="126" t="s">
        <v>19</v>
      </c>
      <c r="J34" s="126" t="s">
        <v>17</v>
      </c>
      <c r="K34" s="126" t="s">
        <v>340</v>
      </c>
      <c r="L34" s="126" t="s">
        <v>340</v>
      </c>
      <c r="M34" s="95"/>
      <c r="N34" s="95"/>
      <c r="O34" s="97"/>
    </row>
    <row r="35" spans="1:15" ht="17.25" hidden="1" customHeight="1">
      <c r="A35" s="1117"/>
      <c r="B35" s="94">
        <v>3</v>
      </c>
      <c r="C35" s="95"/>
      <c r="D35" s="126" t="s">
        <v>340</v>
      </c>
      <c r="E35" s="40" t="s">
        <v>115</v>
      </c>
      <c r="F35" s="40" t="s">
        <v>115</v>
      </c>
      <c r="G35" s="40" t="s">
        <v>115</v>
      </c>
      <c r="H35" s="40" t="s">
        <v>115</v>
      </c>
      <c r="I35" s="40" t="s">
        <v>115</v>
      </c>
      <c r="J35" s="126" t="s">
        <v>301</v>
      </c>
      <c r="K35" s="40" t="s">
        <v>115</v>
      </c>
      <c r="L35" s="40" t="s">
        <v>115</v>
      </c>
      <c r="M35" s="95"/>
      <c r="N35" s="95"/>
      <c r="O35" s="97"/>
    </row>
    <row r="36" spans="1:15" ht="17.25" hidden="1" customHeight="1">
      <c r="A36" s="1117"/>
      <c r="B36" s="94">
        <v>4</v>
      </c>
      <c r="C36" s="95"/>
      <c r="D36" s="40" t="s">
        <v>115</v>
      </c>
      <c r="E36" s="40" t="s">
        <v>115</v>
      </c>
      <c r="F36" s="40" t="s">
        <v>115</v>
      </c>
      <c r="G36" s="40" t="s">
        <v>115</v>
      </c>
      <c r="H36" s="40" t="s">
        <v>115</v>
      </c>
      <c r="I36" s="40" t="s">
        <v>115</v>
      </c>
      <c r="J36" s="40" t="s">
        <v>115</v>
      </c>
      <c r="K36" s="40" t="s">
        <v>115</v>
      </c>
      <c r="L36" s="40" t="s">
        <v>115</v>
      </c>
      <c r="M36" s="95"/>
      <c r="N36" s="95"/>
      <c r="O36" s="97"/>
    </row>
    <row r="37" spans="1:15" ht="17.25" hidden="1" customHeight="1">
      <c r="A37" s="1118"/>
      <c r="B37" s="94">
        <v>5</v>
      </c>
      <c r="C37" s="98"/>
      <c r="D37" s="41" t="s">
        <v>115</v>
      </c>
      <c r="E37" s="98"/>
      <c r="F37" s="98"/>
      <c r="G37" s="98"/>
      <c r="H37" s="98"/>
      <c r="I37" s="98"/>
      <c r="J37" s="98"/>
      <c r="K37" s="98"/>
      <c r="L37" s="131" t="s">
        <v>341</v>
      </c>
      <c r="N37" s="98"/>
      <c r="O37" s="99"/>
    </row>
    <row r="38" spans="1:15" ht="17.25" hidden="1" customHeight="1">
      <c r="A38" s="1113" t="s">
        <v>315</v>
      </c>
      <c r="B38" s="102">
        <v>1</v>
      </c>
      <c r="C38" s="612"/>
      <c r="D38" s="126" t="s">
        <v>331</v>
      </c>
      <c r="E38" s="126" t="s">
        <v>317</v>
      </c>
      <c r="F38" s="126" t="s">
        <v>317</v>
      </c>
      <c r="G38" s="126" t="s">
        <v>317</v>
      </c>
      <c r="H38" s="126" t="s">
        <v>317</v>
      </c>
      <c r="I38" s="126" t="s">
        <v>317</v>
      </c>
      <c r="J38" s="126" t="s">
        <v>317</v>
      </c>
      <c r="K38" s="126" t="s">
        <v>317</v>
      </c>
      <c r="L38" s="126" t="s">
        <v>317</v>
      </c>
      <c r="M38" s="96"/>
      <c r="N38" s="96"/>
      <c r="O38" s="96"/>
    </row>
    <row r="39" spans="1:15" ht="17.25" hidden="1" customHeight="1">
      <c r="A39" s="1114"/>
      <c r="B39" s="94">
        <v>2</v>
      </c>
      <c r="C39" s="95"/>
      <c r="D39" s="126" t="s">
        <v>317</v>
      </c>
      <c r="E39" s="126" t="s">
        <v>1</v>
      </c>
      <c r="F39" s="126" t="s">
        <v>1</v>
      </c>
      <c r="G39" s="126" t="s">
        <v>1</v>
      </c>
      <c r="H39" s="126" t="s">
        <v>2</v>
      </c>
      <c r="I39" s="126" t="s">
        <v>1</v>
      </c>
      <c r="J39" s="126" t="s">
        <v>1</v>
      </c>
      <c r="K39" s="126" t="s">
        <v>1</v>
      </c>
      <c r="L39" s="126" t="s">
        <v>2</v>
      </c>
      <c r="M39" s="97"/>
      <c r="N39" s="97"/>
      <c r="O39" s="97"/>
    </row>
    <row r="40" spans="1:15" ht="17.25" hidden="1" customHeight="1">
      <c r="A40" s="1114"/>
      <c r="B40" s="94">
        <v>3</v>
      </c>
      <c r="C40" s="95"/>
      <c r="D40" s="126" t="s">
        <v>2</v>
      </c>
      <c r="E40" s="40" t="s">
        <v>115</v>
      </c>
      <c r="F40" s="40" t="s">
        <v>115</v>
      </c>
      <c r="G40" s="40" t="s">
        <v>115</v>
      </c>
      <c r="H40" s="40" t="s">
        <v>115</v>
      </c>
      <c r="I40" s="40" t="s">
        <v>115</v>
      </c>
      <c r="J40" s="40" t="s">
        <v>115</v>
      </c>
      <c r="K40" s="40" t="s">
        <v>115</v>
      </c>
      <c r="L40" s="40" t="s">
        <v>115</v>
      </c>
      <c r="M40" s="97"/>
      <c r="N40" s="97"/>
      <c r="O40" s="97"/>
    </row>
    <row r="41" spans="1:15" ht="17.25" hidden="1" customHeight="1">
      <c r="A41" s="1114"/>
      <c r="B41" s="94">
        <v>4</v>
      </c>
      <c r="C41" s="95"/>
      <c r="D41" s="40" t="s">
        <v>115</v>
      </c>
      <c r="E41" s="40" t="s">
        <v>115</v>
      </c>
      <c r="F41" s="40" t="s">
        <v>115</v>
      </c>
      <c r="G41" s="40" t="s">
        <v>115</v>
      </c>
      <c r="H41" s="40" t="s">
        <v>115</v>
      </c>
      <c r="I41" s="40" t="s">
        <v>115</v>
      </c>
      <c r="J41" s="40" t="s">
        <v>115</v>
      </c>
      <c r="K41" s="40" t="s">
        <v>115</v>
      </c>
      <c r="L41" s="40" t="s">
        <v>115</v>
      </c>
      <c r="M41" s="97"/>
      <c r="N41" s="97"/>
      <c r="O41" s="97"/>
    </row>
    <row r="42" spans="1:15" ht="17.25" hidden="1" customHeight="1">
      <c r="A42" s="1115"/>
      <c r="B42" s="94">
        <v>5</v>
      </c>
      <c r="C42" s="98"/>
      <c r="D42" s="41" t="s">
        <v>115</v>
      </c>
      <c r="E42" s="98"/>
      <c r="F42" s="98"/>
      <c r="G42" s="98"/>
      <c r="H42" s="98"/>
      <c r="I42" s="98"/>
      <c r="J42" s="98"/>
      <c r="K42" s="98"/>
      <c r="L42" s="131" t="s">
        <v>3</v>
      </c>
      <c r="M42" s="99"/>
      <c r="N42" s="99"/>
      <c r="O42" s="99"/>
    </row>
    <row r="43" spans="1:15" ht="17.25" hidden="1" customHeight="1">
      <c r="A43" s="1113" t="s">
        <v>318</v>
      </c>
      <c r="B43" s="102">
        <v>1</v>
      </c>
      <c r="C43" s="612"/>
      <c r="D43" s="126" t="s">
        <v>331</v>
      </c>
      <c r="E43" s="126" t="s">
        <v>317</v>
      </c>
      <c r="F43" s="126" t="s">
        <v>317</v>
      </c>
      <c r="G43" s="126" t="s">
        <v>317</v>
      </c>
      <c r="H43" s="126" t="s">
        <v>317</v>
      </c>
      <c r="I43" s="126" t="s">
        <v>317</v>
      </c>
      <c r="J43" s="126" t="s">
        <v>317</v>
      </c>
      <c r="K43" s="126" t="s">
        <v>317</v>
      </c>
      <c r="L43" s="126" t="s">
        <v>317</v>
      </c>
      <c r="N43" s="96"/>
      <c r="O43" s="96"/>
    </row>
    <row r="44" spans="1:15" ht="17.25" hidden="1" customHeight="1">
      <c r="A44" s="1114"/>
      <c r="B44" s="94">
        <v>2</v>
      </c>
      <c r="C44" s="95"/>
      <c r="D44" s="126" t="s">
        <v>317</v>
      </c>
      <c r="E44" s="40" t="s">
        <v>108</v>
      </c>
      <c r="F44" s="126" t="s">
        <v>283</v>
      </c>
      <c r="G44" s="40" t="s">
        <v>108</v>
      </c>
      <c r="H44" s="126" t="s">
        <v>283</v>
      </c>
      <c r="I44" s="40" t="s">
        <v>108</v>
      </c>
      <c r="J44" s="126" t="s">
        <v>283</v>
      </c>
      <c r="K44" s="126" t="s">
        <v>283</v>
      </c>
      <c r="L44" s="40" t="s">
        <v>108</v>
      </c>
      <c r="N44" s="97"/>
      <c r="O44" s="97"/>
    </row>
    <row r="45" spans="1:15" ht="17.25" hidden="1" customHeight="1">
      <c r="A45" s="1114"/>
      <c r="B45" s="94">
        <v>3</v>
      </c>
      <c r="C45" s="95"/>
      <c r="D45" s="40" t="s">
        <v>108</v>
      </c>
      <c r="E45" s="40" t="s">
        <v>115</v>
      </c>
      <c r="F45" s="40" t="s">
        <v>115</v>
      </c>
      <c r="G45" s="40" t="s">
        <v>115</v>
      </c>
      <c r="H45" s="40" t="s">
        <v>115</v>
      </c>
      <c r="I45" s="40" t="s">
        <v>115</v>
      </c>
      <c r="J45" s="40" t="s">
        <v>115</v>
      </c>
      <c r="K45" s="40" t="s">
        <v>115</v>
      </c>
      <c r="L45" s="40" t="s">
        <v>115</v>
      </c>
      <c r="N45" s="97"/>
      <c r="O45" s="97"/>
    </row>
    <row r="46" spans="1:15" ht="17.25" hidden="1" customHeight="1">
      <c r="A46" s="1114"/>
      <c r="B46" s="94">
        <v>4</v>
      </c>
      <c r="C46" s="95"/>
      <c r="D46" s="40" t="s">
        <v>115</v>
      </c>
      <c r="E46" s="40" t="s">
        <v>115</v>
      </c>
      <c r="F46" s="40" t="s">
        <v>115</v>
      </c>
      <c r="G46" s="40" t="s">
        <v>115</v>
      </c>
      <c r="H46" s="40" t="s">
        <v>115</v>
      </c>
      <c r="I46" s="40" t="s">
        <v>115</v>
      </c>
      <c r="J46" s="40" t="s">
        <v>115</v>
      </c>
      <c r="K46" s="40" t="s">
        <v>115</v>
      </c>
      <c r="L46" s="40" t="s">
        <v>115</v>
      </c>
      <c r="N46" s="97"/>
      <c r="O46" s="97"/>
    </row>
    <row r="47" spans="1:15" ht="17.25" hidden="1" customHeight="1">
      <c r="A47" s="1115"/>
      <c r="B47" s="94">
        <v>5</v>
      </c>
      <c r="C47" s="98"/>
      <c r="D47" s="41" t="s">
        <v>115</v>
      </c>
      <c r="E47" s="98"/>
      <c r="F47" s="98"/>
      <c r="G47" s="98"/>
      <c r="H47" s="98"/>
      <c r="I47" s="98"/>
      <c r="J47" s="98"/>
      <c r="K47" s="98"/>
      <c r="L47" s="41" t="s">
        <v>112</v>
      </c>
      <c r="N47" s="99"/>
      <c r="O47" s="99"/>
    </row>
    <row r="48" spans="1:15" ht="17.25" hidden="1" customHeight="1">
      <c r="A48" s="1116" t="s">
        <v>139</v>
      </c>
      <c r="B48" s="102">
        <v>1</v>
      </c>
      <c r="C48" s="612"/>
      <c r="D48" s="129" t="s">
        <v>331</v>
      </c>
      <c r="E48" s="132" t="s">
        <v>4</v>
      </c>
      <c r="F48" s="40" t="s">
        <v>123</v>
      </c>
      <c r="G48" s="132" t="s">
        <v>4</v>
      </c>
      <c r="H48" s="132" t="s">
        <v>4</v>
      </c>
      <c r="I48" s="40" t="s">
        <v>123</v>
      </c>
      <c r="J48" s="40" t="s">
        <v>123</v>
      </c>
      <c r="K48" s="126" t="s">
        <v>259</v>
      </c>
      <c r="L48" s="132" t="s">
        <v>4</v>
      </c>
      <c r="M48" s="96"/>
      <c r="N48" s="96"/>
      <c r="O48" s="96"/>
    </row>
    <row r="49" spans="1:16" ht="17.25" hidden="1" customHeight="1">
      <c r="A49" s="1117"/>
      <c r="B49" s="94">
        <v>2</v>
      </c>
      <c r="C49" s="95"/>
      <c r="D49" s="130" t="s">
        <v>4</v>
      </c>
      <c r="E49" s="40" t="s">
        <v>135</v>
      </c>
      <c r="F49" s="126" t="s">
        <v>22</v>
      </c>
      <c r="G49" s="40" t="s">
        <v>135</v>
      </c>
      <c r="H49" s="40" t="s">
        <v>135</v>
      </c>
      <c r="I49" s="126" t="s">
        <v>22</v>
      </c>
      <c r="J49" s="126" t="s">
        <v>22</v>
      </c>
      <c r="K49" s="40" t="s">
        <v>135</v>
      </c>
      <c r="L49" s="40" t="s">
        <v>135</v>
      </c>
      <c r="N49" s="97"/>
      <c r="O49" s="97"/>
    </row>
    <row r="50" spans="1:16" ht="17.25" hidden="1" customHeight="1">
      <c r="A50" s="1117"/>
      <c r="B50" s="100">
        <v>3</v>
      </c>
      <c r="C50" s="95"/>
      <c r="D50" s="40" t="s">
        <v>135</v>
      </c>
      <c r="E50" s="40" t="s">
        <v>115</v>
      </c>
      <c r="F50" s="40" t="s">
        <v>115</v>
      </c>
      <c r="G50" s="40" t="s">
        <v>115</v>
      </c>
      <c r="H50" s="40" t="s">
        <v>115</v>
      </c>
      <c r="I50" s="40" t="s">
        <v>115</v>
      </c>
      <c r="J50" s="40" t="s">
        <v>115</v>
      </c>
      <c r="K50" s="40" t="s">
        <v>115</v>
      </c>
      <c r="L50" s="40" t="s">
        <v>115</v>
      </c>
      <c r="M50" s="103"/>
      <c r="N50" s="97"/>
      <c r="O50" s="97"/>
    </row>
    <row r="51" spans="1:16" ht="17.25" hidden="1" customHeight="1">
      <c r="A51" s="1117"/>
      <c r="B51" s="98">
        <v>4</v>
      </c>
      <c r="C51" s="95"/>
      <c r="D51" s="40" t="s">
        <v>115</v>
      </c>
      <c r="E51" s="40" t="s">
        <v>115</v>
      </c>
      <c r="F51" s="40" t="s">
        <v>115</v>
      </c>
      <c r="G51" s="40" t="s">
        <v>115</v>
      </c>
      <c r="H51" s="40" t="s">
        <v>115</v>
      </c>
      <c r="I51" s="40" t="s">
        <v>115</v>
      </c>
      <c r="J51" s="40" t="s">
        <v>115</v>
      </c>
      <c r="K51" s="40" t="s">
        <v>115</v>
      </c>
      <c r="L51" s="40" t="s">
        <v>115</v>
      </c>
      <c r="M51" s="103"/>
      <c r="N51" s="97"/>
      <c r="O51" s="97"/>
    </row>
    <row r="52" spans="1:16" ht="17.25" hidden="1" customHeight="1">
      <c r="A52" s="1118"/>
      <c r="B52" s="94">
        <v>5</v>
      </c>
      <c r="C52" s="98"/>
      <c r="D52" s="41" t="s">
        <v>115</v>
      </c>
      <c r="E52" s="98"/>
      <c r="F52" s="98"/>
      <c r="G52" s="98"/>
      <c r="H52" s="98"/>
      <c r="I52" s="98"/>
      <c r="J52" s="98"/>
      <c r="K52" s="98"/>
      <c r="L52" s="41" t="s">
        <v>136</v>
      </c>
      <c r="N52" s="99"/>
      <c r="O52" s="99"/>
    </row>
    <row r="53" spans="1:16" ht="17.25" hidden="1" customHeight="1">
      <c r="A53" s="1116" t="s">
        <v>140</v>
      </c>
      <c r="B53" s="102">
        <v>1</v>
      </c>
      <c r="C53" s="612"/>
      <c r="D53" s="129" t="s">
        <v>331</v>
      </c>
      <c r="E53" s="40" t="s">
        <v>123</v>
      </c>
      <c r="F53" s="132" t="s">
        <v>4</v>
      </c>
      <c r="G53" s="40" t="s">
        <v>123</v>
      </c>
      <c r="H53" s="40" t="s">
        <v>123</v>
      </c>
      <c r="I53" s="132" t="s">
        <v>4</v>
      </c>
      <c r="J53" s="40" t="s">
        <v>123</v>
      </c>
      <c r="K53" s="132" t="s">
        <v>4</v>
      </c>
      <c r="L53" s="132" t="s">
        <v>4</v>
      </c>
      <c r="M53" s="96"/>
      <c r="N53" s="95"/>
      <c r="O53" s="95"/>
    </row>
    <row r="54" spans="1:16" ht="17.25" hidden="1" customHeight="1">
      <c r="A54" s="1117"/>
      <c r="B54" s="94">
        <v>2</v>
      </c>
      <c r="C54" s="95"/>
      <c r="D54" s="129" t="s">
        <v>260</v>
      </c>
      <c r="E54" s="126" t="s">
        <v>22</v>
      </c>
      <c r="F54" s="126" t="s">
        <v>270</v>
      </c>
      <c r="G54" s="126" t="s">
        <v>22</v>
      </c>
      <c r="H54" s="126" t="s">
        <v>22</v>
      </c>
      <c r="I54" s="126" t="s">
        <v>270</v>
      </c>
      <c r="J54" s="126" t="s">
        <v>270</v>
      </c>
      <c r="K54" s="126" t="s">
        <v>270</v>
      </c>
      <c r="L54" s="126" t="s">
        <v>270</v>
      </c>
      <c r="M54" s="97"/>
      <c r="N54" s="95"/>
      <c r="O54" s="95"/>
    </row>
    <row r="55" spans="1:16" ht="17.25" hidden="1" customHeight="1">
      <c r="A55" s="1117"/>
      <c r="B55" s="94">
        <v>3</v>
      </c>
      <c r="C55" s="95"/>
      <c r="D55" s="129" t="s">
        <v>270</v>
      </c>
      <c r="E55" s="40" t="s">
        <v>115</v>
      </c>
      <c r="F55" s="40" t="s">
        <v>115</v>
      </c>
      <c r="G55" s="40" t="s">
        <v>115</v>
      </c>
      <c r="H55" s="40" t="s">
        <v>115</v>
      </c>
      <c r="I55" s="40" t="s">
        <v>115</v>
      </c>
      <c r="J55" s="40" t="s">
        <v>115</v>
      </c>
      <c r="K55" s="40" t="s">
        <v>115</v>
      </c>
      <c r="L55" s="40" t="s">
        <v>115</v>
      </c>
      <c r="M55" s="97"/>
      <c r="N55" s="95"/>
      <c r="O55" s="95"/>
    </row>
    <row r="56" spans="1:16" ht="17.25" hidden="1" customHeight="1">
      <c r="A56" s="1117"/>
      <c r="B56" s="94">
        <v>4</v>
      </c>
      <c r="C56" s="95"/>
      <c r="D56" s="40" t="s">
        <v>115</v>
      </c>
      <c r="E56" s="40" t="s">
        <v>115</v>
      </c>
      <c r="F56" s="40" t="s">
        <v>115</v>
      </c>
      <c r="G56" s="40" t="s">
        <v>115</v>
      </c>
      <c r="H56" s="40" t="s">
        <v>115</v>
      </c>
      <c r="I56" s="40" t="s">
        <v>115</v>
      </c>
      <c r="J56" s="40" t="s">
        <v>115</v>
      </c>
      <c r="K56" s="40" t="s">
        <v>115</v>
      </c>
      <c r="L56" s="40" t="s">
        <v>115</v>
      </c>
      <c r="M56" s="97"/>
      <c r="N56" s="95"/>
      <c r="O56" s="95"/>
    </row>
    <row r="57" spans="1:16" ht="17.25" hidden="1" customHeight="1">
      <c r="A57" s="1118"/>
      <c r="B57" s="94">
        <v>5</v>
      </c>
      <c r="C57" s="98"/>
      <c r="D57" s="41" t="s">
        <v>115</v>
      </c>
      <c r="E57" s="98"/>
      <c r="F57" s="98"/>
      <c r="G57" s="98"/>
      <c r="H57" s="98"/>
      <c r="I57" s="98"/>
      <c r="J57" s="98"/>
      <c r="K57" s="98"/>
      <c r="L57" s="131" t="s">
        <v>271</v>
      </c>
      <c r="M57" s="99"/>
      <c r="N57" s="104"/>
      <c r="O57" s="99"/>
    </row>
    <row r="58" spans="1:16" s="103" customFormat="1" hidden="1">
      <c r="A58" s="105"/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1:16" s="111" customFormat="1" ht="17.25" hidden="1" customHeight="1">
      <c r="A59" s="1096" t="s">
        <v>32</v>
      </c>
      <c r="B59" s="108">
        <v>1</v>
      </c>
      <c r="C59" s="109"/>
      <c r="D59" s="109"/>
      <c r="E59" s="133" t="s">
        <v>295</v>
      </c>
      <c r="F59" s="133" t="s">
        <v>473</v>
      </c>
      <c r="G59" s="133" t="s">
        <v>296</v>
      </c>
      <c r="H59" s="109"/>
      <c r="I59" s="133" t="s">
        <v>254</v>
      </c>
      <c r="J59" s="109"/>
      <c r="K59" s="133" t="s">
        <v>14</v>
      </c>
      <c r="L59" s="109"/>
      <c r="M59" s="109"/>
      <c r="N59" s="109"/>
      <c r="O59" s="133" t="s">
        <v>473</v>
      </c>
      <c r="P59" s="117"/>
    </row>
    <row r="60" spans="1:16" s="111" customFormat="1" ht="14.25" hidden="1" customHeight="1">
      <c r="A60" s="1097"/>
      <c r="B60" s="108">
        <v>2</v>
      </c>
      <c r="C60" s="109"/>
      <c r="D60" s="109"/>
      <c r="E60" s="45" t="s">
        <v>130</v>
      </c>
      <c r="F60" s="45" t="s">
        <v>142</v>
      </c>
      <c r="G60" s="133" t="s">
        <v>280</v>
      </c>
      <c r="H60" s="109"/>
      <c r="I60" s="45" t="s">
        <v>142</v>
      </c>
      <c r="J60" s="109"/>
      <c r="K60" s="45" t="s">
        <v>115</v>
      </c>
      <c r="L60" s="109"/>
      <c r="M60" s="109"/>
      <c r="N60" s="109"/>
      <c r="O60" s="45" t="s">
        <v>142</v>
      </c>
      <c r="P60" s="117"/>
    </row>
    <row r="61" spans="1:16" s="111" customFormat="1" ht="14.25" hidden="1" customHeight="1">
      <c r="A61" s="1097"/>
      <c r="B61" s="108">
        <v>3</v>
      </c>
      <c r="C61" s="109"/>
      <c r="D61" s="109"/>
      <c r="E61" s="45" t="s">
        <v>115</v>
      </c>
      <c r="F61" s="133" t="s">
        <v>474</v>
      </c>
      <c r="G61" s="109"/>
      <c r="H61" s="109"/>
      <c r="I61" s="133" t="s">
        <v>475</v>
      </c>
      <c r="J61" s="109"/>
      <c r="K61" s="133" t="s">
        <v>26</v>
      </c>
      <c r="L61" s="109"/>
      <c r="M61" s="133" t="s">
        <v>297</v>
      </c>
      <c r="N61" s="109"/>
      <c r="O61" s="133" t="s">
        <v>26</v>
      </c>
      <c r="P61" s="117"/>
    </row>
    <row r="62" spans="1:16" s="111" customFormat="1" ht="14.25" hidden="1" customHeight="1">
      <c r="A62" s="1097"/>
      <c r="B62" s="108">
        <v>4</v>
      </c>
      <c r="C62" s="109"/>
      <c r="D62" s="109"/>
      <c r="E62" s="133" t="s">
        <v>331</v>
      </c>
      <c r="F62" s="45" t="s">
        <v>142</v>
      </c>
      <c r="G62" s="109"/>
      <c r="H62" s="109"/>
      <c r="I62" s="45" t="s">
        <v>142</v>
      </c>
      <c r="J62" s="109"/>
      <c r="K62" s="45" t="s">
        <v>142</v>
      </c>
      <c r="L62" s="109"/>
      <c r="M62" s="109"/>
      <c r="N62" s="109"/>
      <c r="O62" s="45" t="s">
        <v>142</v>
      </c>
      <c r="P62" s="117"/>
    </row>
    <row r="63" spans="1:16" s="111" customFormat="1" ht="14.25" hidden="1" customHeight="1">
      <c r="A63" s="1098"/>
      <c r="B63" s="108">
        <v>5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</row>
    <row r="64" spans="1:16" s="111" customFormat="1" ht="17.25" hidden="1" customHeight="1">
      <c r="A64" s="1102" t="s">
        <v>220</v>
      </c>
      <c r="B64" s="108">
        <v>1</v>
      </c>
      <c r="C64" s="109"/>
      <c r="D64" s="109"/>
      <c r="E64" s="133" t="s">
        <v>296</v>
      </c>
      <c r="F64" s="133" t="s">
        <v>473</v>
      </c>
      <c r="G64" s="133" t="s">
        <v>303</v>
      </c>
      <c r="H64" s="109"/>
      <c r="I64" s="133" t="s">
        <v>254</v>
      </c>
      <c r="J64" s="109"/>
      <c r="K64" s="133" t="s">
        <v>14</v>
      </c>
      <c r="L64" s="109"/>
      <c r="M64" s="109"/>
      <c r="N64" s="109"/>
      <c r="O64" s="133" t="s">
        <v>473</v>
      </c>
    </row>
    <row r="65" spans="1:15" s="111" customFormat="1" ht="14.25" hidden="1" customHeight="1">
      <c r="A65" s="1097"/>
      <c r="B65" s="108">
        <v>2</v>
      </c>
      <c r="C65" s="109"/>
      <c r="D65" s="109"/>
      <c r="E65" s="133" t="s">
        <v>280</v>
      </c>
      <c r="F65" s="45" t="s">
        <v>142</v>
      </c>
      <c r="G65" s="45" t="s">
        <v>115</v>
      </c>
      <c r="H65" s="109"/>
      <c r="I65" s="45" t="s">
        <v>142</v>
      </c>
      <c r="J65" s="109"/>
      <c r="K65" s="45" t="s">
        <v>115</v>
      </c>
      <c r="L65" s="109"/>
      <c r="M65" s="109"/>
      <c r="N65" s="109"/>
      <c r="O65" s="45" t="s">
        <v>142</v>
      </c>
    </row>
    <row r="66" spans="1:15" s="111" customFormat="1" ht="14.25" hidden="1" customHeight="1">
      <c r="A66" s="1097"/>
      <c r="B66" s="108">
        <v>3</v>
      </c>
      <c r="C66" s="109"/>
      <c r="D66" s="109"/>
      <c r="E66" s="45" t="s">
        <v>115</v>
      </c>
      <c r="F66" s="133" t="s">
        <v>474</v>
      </c>
      <c r="G66" s="45" t="s">
        <v>115</v>
      </c>
      <c r="H66" s="109"/>
      <c r="I66" s="133" t="s">
        <v>475</v>
      </c>
      <c r="J66" s="109"/>
      <c r="K66" s="133" t="s">
        <v>26</v>
      </c>
      <c r="L66" s="109"/>
      <c r="M66" s="48" t="s">
        <v>222</v>
      </c>
      <c r="N66" s="109"/>
      <c r="O66" s="133" t="s">
        <v>26</v>
      </c>
    </row>
    <row r="67" spans="1:15" s="111" customFormat="1" ht="14.25" hidden="1" customHeight="1">
      <c r="A67" s="1097"/>
      <c r="B67" s="108">
        <v>4</v>
      </c>
      <c r="C67" s="109"/>
      <c r="D67" s="109"/>
      <c r="E67" s="133" t="s">
        <v>331</v>
      </c>
      <c r="F67" s="45" t="s">
        <v>142</v>
      </c>
      <c r="G67" s="109"/>
      <c r="H67" s="109"/>
      <c r="I67" s="45" t="s">
        <v>142</v>
      </c>
      <c r="J67" s="109"/>
      <c r="K67" s="45" t="s">
        <v>142</v>
      </c>
      <c r="L67" s="109"/>
      <c r="M67" s="110"/>
      <c r="N67" s="109"/>
      <c r="O67" s="45" t="s">
        <v>142</v>
      </c>
    </row>
    <row r="68" spans="1:15" s="111" customFormat="1" ht="14.25" hidden="1" customHeight="1">
      <c r="A68" s="1098"/>
      <c r="B68" s="108">
        <v>5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</row>
    <row r="69" spans="1:15" s="111" customFormat="1" ht="14.25" hidden="1" customHeight="1">
      <c r="A69" s="1099" t="s">
        <v>320</v>
      </c>
      <c r="B69" s="108"/>
      <c r="C69" s="109"/>
      <c r="D69" s="109"/>
      <c r="E69" s="133" t="s">
        <v>14</v>
      </c>
      <c r="F69" s="109"/>
      <c r="G69" s="133" t="s">
        <v>11</v>
      </c>
      <c r="H69" s="109"/>
      <c r="I69" s="133" t="s">
        <v>254</v>
      </c>
      <c r="J69" s="133" t="s">
        <v>476</v>
      </c>
      <c r="K69" s="133" t="s">
        <v>295</v>
      </c>
      <c r="L69" s="133" t="s">
        <v>473</v>
      </c>
      <c r="M69" s="133" t="s">
        <v>298</v>
      </c>
      <c r="N69" s="109"/>
      <c r="O69" s="133" t="s">
        <v>474</v>
      </c>
    </row>
    <row r="70" spans="1:15" s="111" customFormat="1" ht="14.25" hidden="1" customHeight="1">
      <c r="A70" s="1100"/>
      <c r="B70" s="108"/>
      <c r="C70" s="109"/>
      <c r="D70" s="109"/>
      <c r="E70" s="45" t="s">
        <v>115</v>
      </c>
      <c r="F70" s="109"/>
      <c r="G70" s="45" t="s">
        <v>115</v>
      </c>
      <c r="H70" s="109"/>
      <c r="I70" s="45" t="s">
        <v>128</v>
      </c>
      <c r="J70" s="45" t="s">
        <v>141</v>
      </c>
      <c r="K70" s="45" t="s">
        <v>115</v>
      </c>
      <c r="L70" s="45" t="s">
        <v>128</v>
      </c>
      <c r="M70" s="133" t="s">
        <v>280</v>
      </c>
      <c r="N70" s="109"/>
      <c r="O70" s="45" t="s">
        <v>127</v>
      </c>
    </row>
    <row r="71" spans="1:15" s="111" customFormat="1" ht="14.25" hidden="1" customHeight="1">
      <c r="A71" s="1100"/>
      <c r="B71" s="108"/>
      <c r="C71" s="109"/>
      <c r="D71" s="109"/>
      <c r="E71" s="45" t="s">
        <v>115</v>
      </c>
      <c r="F71" s="109"/>
      <c r="G71" s="45" t="s">
        <v>115</v>
      </c>
      <c r="H71" s="109"/>
      <c r="I71" s="133" t="s">
        <v>296</v>
      </c>
      <c r="J71" s="133" t="s">
        <v>26</v>
      </c>
      <c r="K71" s="133" t="s">
        <v>254</v>
      </c>
      <c r="L71" s="133" t="s">
        <v>477</v>
      </c>
      <c r="M71" s="134" t="s">
        <v>15</v>
      </c>
      <c r="N71" s="109"/>
      <c r="O71" s="133" t="s">
        <v>26</v>
      </c>
    </row>
    <row r="72" spans="1:15" s="111" customFormat="1" ht="14.25" hidden="1" customHeight="1">
      <c r="A72" s="1100"/>
      <c r="B72" s="108"/>
      <c r="C72" s="109"/>
      <c r="D72" s="109"/>
      <c r="E72" s="133" t="s">
        <v>331</v>
      </c>
      <c r="F72" s="109"/>
      <c r="G72" s="109"/>
      <c r="H72" s="109"/>
      <c r="I72" s="133" t="s">
        <v>280</v>
      </c>
      <c r="J72" s="45" t="s">
        <v>141</v>
      </c>
      <c r="K72" s="45" t="s">
        <v>128</v>
      </c>
      <c r="L72" s="45" t="s">
        <v>128</v>
      </c>
      <c r="M72" s="110"/>
      <c r="N72" s="109"/>
      <c r="O72" s="45" t="s">
        <v>127</v>
      </c>
    </row>
    <row r="73" spans="1:15" s="111" customFormat="1" ht="14.25" hidden="1" customHeight="1">
      <c r="A73" s="1101"/>
      <c r="B73" s="108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</row>
    <row r="74" spans="1:15" s="111" customFormat="1" ht="14.25" hidden="1" customHeight="1">
      <c r="A74" s="1096" t="s">
        <v>321</v>
      </c>
      <c r="B74" s="108">
        <v>1</v>
      </c>
      <c r="C74" s="109"/>
      <c r="D74" s="109"/>
      <c r="E74" s="133" t="s">
        <v>14</v>
      </c>
      <c r="F74" s="109"/>
      <c r="G74" s="133" t="s">
        <v>11</v>
      </c>
      <c r="H74" s="109"/>
      <c r="I74" s="133" t="s">
        <v>254</v>
      </c>
      <c r="J74" s="133" t="s">
        <v>476</v>
      </c>
      <c r="K74" s="133" t="s">
        <v>303</v>
      </c>
      <c r="L74" s="133" t="s">
        <v>473</v>
      </c>
      <c r="M74" s="133" t="s">
        <v>298</v>
      </c>
      <c r="N74" s="109"/>
      <c r="O74" s="133" t="s">
        <v>474</v>
      </c>
    </row>
    <row r="75" spans="1:15" s="111" customFormat="1" ht="14.25" hidden="1" customHeight="1">
      <c r="A75" s="1097"/>
      <c r="B75" s="108">
        <v>2</v>
      </c>
      <c r="C75" s="109"/>
      <c r="D75" s="109"/>
      <c r="E75" s="45" t="s">
        <v>115</v>
      </c>
      <c r="F75" s="109"/>
      <c r="G75" s="45" t="s">
        <v>115</v>
      </c>
      <c r="H75" s="109"/>
      <c r="I75" s="45" t="s">
        <v>128</v>
      </c>
      <c r="J75" s="45" t="s">
        <v>225</v>
      </c>
      <c r="K75" s="45" t="s">
        <v>115</v>
      </c>
      <c r="L75" s="45" t="s">
        <v>128</v>
      </c>
      <c r="M75" s="133" t="s">
        <v>280</v>
      </c>
      <c r="N75" s="109"/>
      <c r="O75" s="45" t="s">
        <v>127</v>
      </c>
    </row>
    <row r="76" spans="1:15" s="111" customFormat="1" ht="14.25" hidden="1" customHeight="1">
      <c r="A76" s="1097"/>
      <c r="B76" s="108">
        <v>3</v>
      </c>
      <c r="C76" s="109"/>
      <c r="D76" s="109"/>
      <c r="E76" s="45" t="s">
        <v>115</v>
      </c>
      <c r="F76" s="109"/>
      <c r="G76" s="45" t="s">
        <v>115</v>
      </c>
      <c r="H76" s="109"/>
      <c r="I76" s="133" t="s">
        <v>296</v>
      </c>
      <c r="J76" s="133" t="s">
        <v>26</v>
      </c>
      <c r="K76" s="133" t="s">
        <v>254</v>
      </c>
      <c r="L76" s="133" t="s">
        <v>477</v>
      </c>
      <c r="M76" s="134" t="s">
        <v>304</v>
      </c>
      <c r="N76" s="109"/>
      <c r="O76" s="133" t="s">
        <v>26</v>
      </c>
    </row>
    <row r="77" spans="1:15" s="111" customFormat="1" ht="14.25" hidden="1" customHeight="1">
      <c r="A77" s="1097"/>
      <c r="B77" s="108">
        <v>4</v>
      </c>
      <c r="C77" s="109"/>
      <c r="D77" s="109"/>
      <c r="E77" s="133" t="s">
        <v>331</v>
      </c>
      <c r="F77" s="109"/>
      <c r="G77" s="109"/>
      <c r="H77" s="109"/>
      <c r="I77" s="133" t="s">
        <v>280</v>
      </c>
      <c r="J77" s="45" t="s">
        <v>141</v>
      </c>
      <c r="K77" s="45" t="s">
        <v>128</v>
      </c>
      <c r="L77" s="45" t="s">
        <v>128</v>
      </c>
      <c r="M77" s="110"/>
      <c r="N77" s="109"/>
      <c r="O77" s="45" t="s">
        <v>127</v>
      </c>
    </row>
    <row r="78" spans="1:15" s="111" customFormat="1" ht="14.25" hidden="1" customHeight="1">
      <c r="A78" s="1098"/>
      <c r="B78" s="108">
        <v>5</v>
      </c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</row>
    <row r="79" spans="1:15" s="111" customFormat="1" ht="14.25" hidden="1" customHeight="1">
      <c r="A79" s="1099" t="s">
        <v>322</v>
      </c>
      <c r="B79" s="114">
        <v>1</v>
      </c>
      <c r="C79" s="115"/>
      <c r="D79" s="109"/>
      <c r="E79" s="133" t="s">
        <v>295</v>
      </c>
      <c r="F79" s="109"/>
      <c r="G79" s="133" t="s">
        <v>477</v>
      </c>
      <c r="H79" s="109"/>
      <c r="I79" s="133" t="s">
        <v>14</v>
      </c>
      <c r="J79" s="133" t="s">
        <v>26</v>
      </c>
      <c r="K79" s="133" t="s">
        <v>11</v>
      </c>
      <c r="L79" s="133" t="s">
        <v>477</v>
      </c>
      <c r="M79" s="133" t="s">
        <v>11</v>
      </c>
      <c r="N79" s="109"/>
      <c r="O79" s="133" t="s">
        <v>26</v>
      </c>
    </row>
    <row r="80" spans="1:15" s="111" customFormat="1" ht="14.25" hidden="1" customHeight="1">
      <c r="A80" s="1083"/>
      <c r="B80" s="108">
        <v>2</v>
      </c>
      <c r="C80" s="109"/>
      <c r="D80" s="109"/>
      <c r="E80" s="45" t="s">
        <v>115</v>
      </c>
      <c r="F80" s="109"/>
      <c r="G80" s="45" t="s">
        <v>130</v>
      </c>
      <c r="H80" s="109"/>
      <c r="I80" s="45" t="s">
        <v>115</v>
      </c>
      <c r="J80" s="45" t="s">
        <v>142</v>
      </c>
      <c r="K80" s="45" t="s">
        <v>115</v>
      </c>
      <c r="L80" s="45" t="s">
        <v>130</v>
      </c>
      <c r="M80" s="45" t="s">
        <v>115</v>
      </c>
      <c r="N80" s="109"/>
      <c r="O80" s="45" t="s">
        <v>126</v>
      </c>
    </row>
    <row r="81" spans="1:15" s="111" customFormat="1" ht="14.25" hidden="1" customHeight="1">
      <c r="A81" s="1083"/>
      <c r="B81" s="108">
        <v>3</v>
      </c>
      <c r="C81" s="109"/>
      <c r="D81" s="109"/>
      <c r="E81" s="45" t="s">
        <v>115</v>
      </c>
      <c r="F81" s="109"/>
      <c r="G81" s="133" t="s">
        <v>254</v>
      </c>
      <c r="H81" s="109"/>
      <c r="I81" s="109"/>
      <c r="J81" s="133" t="s">
        <v>476</v>
      </c>
      <c r="K81" s="133" t="s">
        <v>296</v>
      </c>
      <c r="L81" s="133" t="s">
        <v>473</v>
      </c>
      <c r="M81" s="45" t="s">
        <v>115</v>
      </c>
      <c r="N81" s="109"/>
      <c r="O81" s="133" t="s">
        <v>254</v>
      </c>
    </row>
    <row r="82" spans="1:15" s="111" customFormat="1" ht="14.25" hidden="1" customHeight="1">
      <c r="A82" s="1083"/>
      <c r="B82" s="108">
        <v>4</v>
      </c>
      <c r="C82" s="109"/>
      <c r="D82" s="109"/>
      <c r="E82" s="133" t="s">
        <v>331</v>
      </c>
      <c r="F82" s="109"/>
      <c r="G82" s="45" t="s">
        <v>130</v>
      </c>
      <c r="H82" s="109"/>
      <c r="I82" s="109"/>
      <c r="J82" s="45" t="s">
        <v>142</v>
      </c>
      <c r="K82" s="133" t="s">
        <v>280</v>
      </c>
      <c r="L82" s="45" t="s">
        <v>130</v>
      </c>
      <c r="M82" s="133" t="s">
        <v>5</v>
      </c>
      <c r="N82" s="109"/>
      <c r="O82" s="45" t="s">
        <v>126</v>
      </c>
    </row>
    <row r="83" spans="1:15" s="111" customFormat="1" ht="14.25" hidden="1" customHeight="1">
      <c r="A83" s="1084"/>
      <c r="B83" s="108">
        <v>5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</row>
    <row r="84" spans="1:15" s="111" customFormat="1" ht="14.25" hidden="1" customHeight="1">
      <c r="A84" s="1082" t="s">
        <v>323</v>
      </c>
      <c r="B84" s="114">
        <v>1</v>
      </c>
      <c r="C84" s="115"/>
      <c r="D84" s="109"/>
      <c r="E84" s="133" t="s">
        <v>303</v>
      </c>
      <c r="F84" s="109"/>
      <c r="G84" s="133" t="s">
        <v>474</v>
      </c>
      <c r="H84" s="109"/>
      <c r="I84" s="133" t="s">
        <v>296</v>
      </c>
      <c r="J84" s="133" t="s">
        <v>26</v>
      </c>
      <c r="K84" s="133" t="s">
        <v>11</v>
      </c>
      <c r="L84" s="133" t="s">
        <v>477</v>
      </c>
      <c r="M84" s="133" t="s">
        <v>11</v>
      </c>
      <c r="N84" s="109"/>
      <c r="O84" s="133" t="s">
        <v>26</v>
      </c>
    </row>
    <row r="85" spans="1:15" s="111" customFormat="1" ht="14.25" hidden="1" customHeight="1">
      <c r="A85" s="1094"/>
      <c r="B85" s="108">
        <v>2</v>
      </c>
      <c r="C85" s="109"/>
      <c r="D85" s="109"/>
      <c r="E85" s="45" t="s">
        <v>115</v>
      </c>
      <c r="F85" s="109"/>
      <c r="G85" s="45" t="s">
        <v>130</v>
      </c>
      <c r="H85" s="109"/>
      <c r="I85" s="133" t="s">
        <v>280</v>
      </c>
      <c r="J85" s="45" t="s">
        <v>142</v>
      </c>
      <c r="K85" s="45" t="s">
        <v>115</v>
      </c>
      <c r="L85" s="45" t="s">
        <v>130</v>
      </c>
      <c r="M85" s="45" t="s">
        <v>115</v>
      </c>
      <c r="N85" s="109"/>
      <c r="O85" s="45" t="s">
        <v>126</v>
      </c>
    </row>
    <row r="86" spans="1:15" s="111" customFormat="1" ht="14.25" hidden="1" customHeight="1">
      <c r="A86" s="1094"/>
      <c r="B86" s="108">
        <v>3</v>
      </c>
      <c r="C86" s="109"/>
      <c r="D86" s="109"/>
      <c r="E86" s="45" t="s">
        <v>115</v>
      </c>
      <c r="F86" s="109"/>
      <c r="G86" s="133" t="s">
        <v>254</v>
      </c>
      <c r="H86" s="109"/>
      <c r="I86" s="133" t="s">
        <v>14</v>
      </c>
      <c r="J86" s="133" t="s">
        <v>476</v>
      </c>
      <c r="K86" s="133" t="s">
        <v>299</v>
      </c>
      <c r="L86" s="133" t="s">
        <v>473</v>
      </c>
      <c r="M86" s="45" t="s">
        <v>115</v>
      </c>
      <c r="N86" s="109"/>
      <c r="O86" s="133" t="s">
        <v>254</v>
      </c>
    </row>
    <row r="87" spans="1:15" s="111" customFormat="1" ht="14.25" hidden="1" customHeight="1">
      <c r="A87" s="1094"/>
      <c r="B87" s="108">
        <v>4</v>
      </c>
      <c r="C87" s="109"/>
      <c r="D87" s="109"/>
      <c r="E87" s="133" t="s">
        <v>331</v>
      </c>
      <c r="F87" s="109"/>
      <c r="G87" s="45" t="s">
        <v>130</v>
      </c>
      <c r="H87" s="109"/>
      <c r="I87" s="45" t="s">
        <v>115</v>
      </c>
      <c r="J87" s="45" t="s">
        <v>142</v>
      </c>
      <c r="K87" s="109"/>
      <c r="L87" s="45" t="s">
        <v>130</v>
      </c>
      <c r="M87" s="109"/>
      <c r="N87" s="109"/>
      <c r="O87" s="45" t="s">
        <v>126</v>
      </c>
    </row>
    <row r="88" spans="1:15" s="111" customFormat="1" ht="14.25" hidden="1" customHeight="1">
      <c r="A88" s="1095"/>
      <c r="B88" s="108">
        <v>5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</row>
    <row r="89" spans="1:15" s="111" customFormat="1" ht="17.25" hidden="1" customHeight="1">
      <c r="A89" s="1082" t="s">
        <v>478</v>
      </c>
      <c r="B89" s="108">
        <v>1</v>
      </c>
      <c r="C89" s="109"/>
      <c r="D89" s="109"/>
      <c r="E89" s="133" t="s">
        <v>11</v>
      </c>
      <c r="F89" s="133" t="s">
        <v>474</v>
      </c>
      <c r="G89" s="133" t="s">
        <v>14</v>
      </c>
      <c r="H89" s="109"/>
      <c r="I89" s="133" t="s">
        <v>303</v>
      </c>
      <c r="J89" s="109"/>
      <c r="K89" s="133" t="s">
        <v>296</v>
      </c>
      <c r="L89" s="109"/>
      <c r="M89" s="133" t="s">
        <v>255</v>
      </c>
      <c r="N89" s="133" t="s">
        <v>26</v>
      </c>
      <c r="O89" s="133" t="s">
        <v>254</v>
      </c>
    </row>
    <row r="90" spans="1:15" s="111" customFormat="1" ht="14.25" hidden="1" customHeight="1">
      <c r="A90" s="1083"/>
      <c r="B90" s="108">
        <v>2</v>
      </c>
      <c r="C90" s="109"/>
      <c r="D90" s="109"/>
      <c r="E90" s="45" t="s">
        <v>115</v>
      </c>
      <c r="F90" s="45" t="s">
        <v>141</v>
      </c>
      <c r="G90" s="45" t="s">
        <v>115</v>
      </c>
      <c r="H90" s="109"/>
      <c r="I90" s="45" t="s">
        <v>129</v>
      </c>
      <c r="J90" s="109"/>
      <c r="K90" s="133" t="s">
        <v>280</v>
      </c>
      <c r="L90" s="109"/>
      <c r="M90" s="45" t="s">
        <v>141</v>
      </c>
      <c r="N90" s="45" t="s">
        <v>141</v>
      </c>
      <c r="O90" s="45" t="s">
        <v>141</v>
      </c>
    </row>
    <row r="91" spans="1:15" s="111" customFormat="1" ht="14.25" hidden="1" customHeight="1">
      <c r="A91" s="1083"/>
      <c r="B91" s="108">
        <v>3</v>
      </c>
      <c r="C91" s="109"/>
      <c r="D91" s="109"/>
      <c r="E91" s="45" t="s">
        <v>115</v>
      </c>
      <c r="F91" s="133" t="s">
        <v>473</v>
      </c>
      <c r="G91" s="45" t="s">
        <v>115</v>
      </c>
      <c r="H91" s="109"/>
      <c r="I91" s="45" t="s">
        <v>115</v>
      </c>
      <c r="J91" s="109"/>
      <c r="K91" s="133" t="s">
        <v>263</v>
      </c>
      <c r="L91" s="109"/>
      <c r="M91" s="134" t="s">
        <v>26</v>
      </c>
      <c r="N91" s="133" t="s">
        <v>475</v>
      </c>
      <c r="O91" s="133" t="s">
        <v>473</v>
      </c>
    </row>
    <row r="92" spans="1:15" s="111" customFormat="1" ht="14.25" hidden="1" customHeight="1">
      <c r="A92" s="1083"/>
      <c r="B92" s="108">
        <v>4</v>
      </c>
      <c r="C92" s="109"/>
      <c r="D92" s="109"/>
      <c r="E92" s="133" t="s">
        <v>331</v>
      </c>
      <c r="F92" s="45" t="s">
        <v>141</v>
      </c>
      <c r="G92" s="109"/>
      <c r="H92" s="109"/>
      <c r="I92" s="109"/>
      <c r="J92" s="109"/>
      <c r="K92" s="109"/>
      <c r="L92" s="109"/>
      <c r="M92" s="45" t="s">
        <v>141</v>
      </c>
      <c r="N92" s="45" t="s">
        <v>141</v>
      </c>
      <c r="O92" s="45" t="s">
        <v>141</v>
      </c>
    </row>
    <row r="93" spans="1:15" s="111" customFormat="1" ht="14.25" hidden="1" customHeight="1">
      <c r="A93" s="1084"/>
      <c r="B93" s="108">
        <v>5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</row>
    <row r="94" spans="1:15" s="111" customFormat="1" ht="14.25" hidden="1" customHeight="1">
      <c r="A94" s="1093" t="s">
        <v>226</v>
      </c>
      <c r="B94" s="114">
        <v>1</v>
      </c>
      <c r="C94" s="115"/>
      <c r="D94" s="109"/>
      <c r="E94" s="133" t="s">
        <v>11</v>
      </c>
      <c r="F94" s="133" t="s">
        <v>474</v>
      </c>
      <c r="G94" s="133" t="s">
        <v>14</v>
      </c>
      <c r="H94" s="109"/>
      <c r="I94" s="133" t="s">
        <v>295</v>
      </c>
      <c r="J94" s="109"/>
      <c r="K94" s="133" t="s">
        <v>296</v>
      </c>
      <c r="L94" s="109"/>
      <c r="M94" s="133" t="s">
        <v>255</v>
      </c>
      <c r="N94" s="133" t="s">
        <v>26</v>
      </c>
      <c r="O94" s="133" t="s">
        <v>254</v>
      </c>
    </row>
    <row r="95" spans="1:15" s="111" customFormat="1" ht="14.25" hidden="1" customHeight="1">
      <c r="A95" s="1083"/>
      <c r="B95" s="108">
        <v>2</v>
      </c>
      <c r="C95" s="109"/>
      <c r="D95" s="109"/>
      <c r="E95" s="45" t="s">
        <v>115</v>
      </c>
      <c r="F95" s="45" t="s">
        <v>141</v>
      </c>
      <c r="G95" s="45" t="s">
        <v>115</v>
      </c>
      <c r="H95" s="109"/>
      <c r="I95" s="45" t="s">
        <v>115</v>
      </c>
      <c r="J95" s="109"/>
      <c r="K95" s="133" t="s">
        <v>280</v>
      </c>
      <c r="L95" s="109"/>
      <c r="M95" s="45" t="s">
        <v>141</v>
      </c>
      <c r="N95" s="45" t="s">
        <v>141</v>
      </c>
      <c r="O95" s="45" t="s">
        <v>141</v>
      </c>
    </row>
    <row r="96" spans="1:15" s="111" customFormat="1" ht="14.25" hidden="1" customHeight="1">
      <c r="A96" s="1083"/>
      <c r="B96" s="108">
        <v>3</v>
      </c>
      <c r="C96" s="109"/>
      <c r="D96" s="109"/>
      <c r="E96" s="45" t="s">
        <v>115</v>
      </c>
      <c r="F96" s="133" t="s">
        <v>473</v>
      </c>
      <c r="G96" s="45" t="s">
        <v>115</v>
      </c>
      <c r="H96" s="109"/>
      <c r="I96" s="45" t="s">
        <v>115</v>
      </c>
      <c r="J96" s="109"/>
      <c r="K96" s="133" t="s">
        <v>335</v>
      </c>
      <c r="L96" s="109"/>
      <c r="M96" s="134" t="s">
        <v>26</v>
      </c>
      <c r="N96" s="133" t="s">
        <v>475</v>
      </c>
      <c r="O96" s="133" t="s">
        <v>473</v>
      </c>
    </row>
    <row r="97" spans="1:21" s="111" customFormat="1" ht="14.25" hidden="1" customHeight="1">
      <c r="A97" s="1083"/>
      <c r="B97" s="108">
        <v>4</v>
      </c>
      <c r="C97" s="109"/>
      <c r="D97" s="109"/>
      <c r="E97" s="133" t="s">
        <v>331</v>
      </c>
      <c r="F97" s="45" t="s">
        <v>141</v>
      </c>
      <c r="G97" s="109"/>
      <c r="H97" s="109"/>
      <c r="I97" s="109"/>
      <c r="J97" s="109"/>
      <c r="K97" s="109"/>
      <c r="L97" s="109"/>
      <c r="M97" s="45" t="s">
        <v>141</v>
      </c>
      <c r="N97" s="45" t="s">
        <v>141</v>
      </c>
      <c r="O97" s="45" t="s">
        <v>141</v>
      </c>
    </row>
    <row r="98" spans="1:21" s="111" customFormat="1" ht="14.25" hidden="1" customHeight="1">
      <c r="A98" s="1084"/>
      <c r="B98" s="108">
        <v>5</v>
      </c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</row>
    <row r="99" spans="1:21" s="111" customFormat="1" ht="14.25" hidden="1">
      <c r="A99" s="155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</row>
    <row r="100" spans="1:21" ht="18.75" hidden="1" customHeight="1">
      <c r="A100" s="1103" t="s">
        <v>6</v>
      </c>
      <c r="B100" s="1104"/>
      <c r="C100" s="1104"/>
      <c r="D100" s="1104"/>
      <c r="E100" s="1104"/>
      <c r="F100" s="1104"/>
      <c r="G100" s="1104"/>
      <c r="H100" s="1104"/>
      <c r="I100" s="1104"/>
      <c r="J100" s="1104"/>
      <c r="K100" s="1104"/>
      <c r="L100" s="1104"/>
      <c r="M100" s="1104"/>
      <c r="N100" s="1104"/>
      <c r="O100" s="1104"/>
      <c r="R100" s="156" t="s">
        <v>36</v>
      </c>
    </row>
    <row r="101" spans="1:21" ht="17.25" hidden="1" customHeight="1">
      <c r="A101" s="1105" t="s">
        <v>251</v>
      </c>
      <c r="B101" s="1106"/>
      <c r="C101" s="611"/>
      <c r="D101" s="1107">
        <v>2</v>
      </c>
      <c r="E101" s="1108"/>
      <c r="F101" s="1109">
        <v>3</v>
      </c>
      <c r="G101" s="1110"/>
      <c r="H101" s="1111">
        <v>4</v>
      </c>
      <c r="I101" s="1112"/>
      <c r="J101" s="1111">
        <v>5</v>
      </c>
      <c r="K101" s="1112"/>
      <c r="L101" s="1111">
        <v>6</v>
      </c>
      <c r="M101" s="1112"/>
      <c r="N101" s="1111">
        <v>7</v>
      </c>
      <c r="O101" s="1112"/>
      <c r="R101" s="140" t="s">
        <v>254</v>
      </c>
      <c r="S101" s="140" t="s">
        <v>473</v>
      </c>
      <c r="T101" s="140" t="s">
        <v>26</v>
      </c>
      <c r="U101" s="140" t="s">
        <v>474</v>
      </c>
    </row>
    <row r="102" spans="1:21" ht="16.5" hidden="1" customHeight="1">
      <c r="A102" s="124" t="s">
        <v>287</v>
      </c>
      <c r="B102" s="124" t="s">
        <v>275</v>
      </c>
      <c r="C102" s="124"/>
      <c r="D102" s="140" t="s">
        <v>33</v>
      </c>
      <c r="E102" s="140" t="s">
        <v>292</v>
      </c>
      <c r="F102" s="140" t="s">
        <v>33</v>
      </c>
      <c r="G102" s="140" t="s">
        <v>292</v>
      </c>
      <c r="H102" s="140" t="s">
        <v>33</v>
      </c>
      <c r="I102" s="140" t="s">
        <v>292</v>
      </c>
      <c r="J102" s="140" t="s">
        <v>33</v>
      </c>
      <c r="K102" s="140" t="s">
        <v>292</v>
      </c>
      <c r="L102" s="140" t="s">
        <v>33</v>
      </c>
      <c r="M102" s="140" t="s">
        <v>292</v>
      </c>
      <c r="N102" s="140" t="s">
        <v>33</v>
      </c>
      <c r="O102" s="140" t="s">
        <v>292</v>
      </c>
      <c r="R102" s="148">
        <v>120</v>
      </c>
      <c r="S102" s="148">
        <v>173</v>
      </c>
      <c r="T102" s="148">
        <v>140</v>
      </c>
      <c r="U102" s="148">
        <v>122</v>
      </c>
    </row>
    <row r="103" spans="1:21" s="111" customFormat="1" ht="17.25" hidden="1" customHeight="1">
      <c r="A103" s="1096" t="s">
        <v>32</v>
      </c>
      <c r="B103" s="108">
        <v>1</v>
      </c>
      <c r="C103" s="116"/>
      <c r="D103" s="139" t="s">
        <v>336</v>
      </c>
      <c r="E103" s="138" t="s">
        <v>289</v>
      </c>
      <c r="F103" s="133" t="s">
        <v>479</v>
      </c>
      <c r="G103" s="133" t="s">
        <v>27</v>
      </c>
      <c r="H103" s="133" t="s">
        <v>480</v>
      </c>
      <c r="I103" s="133" t="s">
        <v>479</v>
      </c>
      <c r="J103" s="133" t="s">
        <v>479</v>
      </c>
      <c r="K103" s="134" t="s">
        <v>337</v>
      </c>
      <c r="L103" s="133" t="s">
        <v>324</v>
      </c>
      <c r="M103" s="133" t="s">
        <v>28</v>
      </c>
      <c r="N103" s="157"/>
      <c r="O103" s="116"/>
    </row>
    <row r="104" spans="1:21" s="111" customFormat="1" ht="14.25" hidden="1" customHeight="1">
      <c r="A104" s="1097"/>
      <c r="B104" s="108">
        <v>2</v>
      </c>
      <c r="C104" s="109"/>
      <c r="D104" s="133" t="s">
        <v>324</v>
      </c>
      <c r="E104" s="45" t="s">
        <v>143</v>
      </c>
      <c r="F104" s="45" t="s">
        <v>142</v>
      </c>
      <c r="G104" s="45" t="s">
        <v>142</v>
      </c>
      <c r="H104" s="45" t="s">
        <v>142</v>
      </c>
      <c r="I104" s="45" t="s">
        <v>142</v>
      </c>
      <c r="J104" s="45" t="s">
        <v>142</v>
      </c>
      <c r="K104" s="45" t="s">
        <v>142</v>
      </c>
      <c r="L104" s="133" t="s">
        <v>7</v>
      </c>
      <c r="M104" s="45" t="s">
        <v>142</v>
      </c>
      <c r="N104" s="150"/>
      <c r="O104" s="110"/>
      <c r="P104" s="117"/>
    </row>
    <row r="105" spans="1:21" s="111" customFormat="1" ht="14.25" hidden="1" customHeight="1">
      <c r="A105" s="1097"/>
      <c r="B105" s="108">
        <v>3</v>
      </c>
      <c r="C105" s="109"/>
      <c r="D105" s="133" t="s">
        <v>8</v>
      </c>
      <c r="E105" s="133" t="s">
        <v>481</v>
      </c>
      <c r="F105" s="138" t="s">
        <v>289</v>
      </c>
      <c r="G105" s="133" t="s">
        <v>481</v>
      </c>
      <c r="H105" s="138" t="s">
        <v>289</v>
      </c>
      <c r="I105" s="133" t="s">
        <v>338</v>
      </c>
      <c r="J105" s="45" t="s">
        <v>115</v>
      </c>
      <c r="K105" s="133" t="s">
        <v>324</v>
      </c>
      <c r="L105" s="134" t="s">
        <v>337</v>
      </c>
      <c r="M105" s="134" t="s">
        <v>337</v>
      </c>
      <c r="N105" s="110"/>
      <c r="O105" s="110"/>
      <c r="P105" s="117"/>
    </row>
    <row r="106" spans="1:21" s="111" customFormat="1" ht="14.25" hidden="1">
      <c r="A106" s="1097"/>
      <c r="B106" s="108">
        <v>4</v>
      </c>
      <c r="C106" s="109"/>
      <c r="D106" s="45" t="s">
        <v>115</v>
      </c>
      <c r="E106" s="45" t="s">
        <v>142</v>
      </c>
      <c r="F106" s="45" t="s">
        <v>143</v>
      </c>
      <c r="G106" s="45" t="s">
        <v>142</v>
      </c>
      <c r="H106" s="45" t="s">
        <v>143</v>
      </c>
      <c r="I106" s="45" t="s">
        <v>142</v>
      </c>
      <c r="J106" s="45" t="s">
        <v>115</v>
      </c>
      <c r="K106" s="133" t="s">
        <v>7</v>
      </c>
      <c r="L106" s="45" t="s">
        <v>142</v>
      </c>
      <c r="M106" s="45" t="s">
        <v>142</v>
      </c>
      <c r="N106" s="110"/>
      <c r="O106" s="110"/>
      <c r="P106" s="117"/>
      <c r="Q106" s="117"/>
    </row>
    <row r="107" spans="1:21" s="111" customFormat="1" ht="14.25" hidden="1">
      <c r="A107" s="1098"/>
      <c r="B107" s="108">
        <v>5</v>
      </c>
      <c r="C107" s="112"/>
      <c r="D107" s="112"/>
      <c r="E107" s="112"/>
      <c r="F107" s="112"/>
      <c r="G107" s="112"/>
      <c r="H107" s="112"/>
      <c r="I107" s="112"/>
      <c r="J107" s="112"/>
      <c r="K107" s="112"/>
      <c r="L107" s="135" t="s">
        <v>269</v>
      </c>
      <c r="M107" s="112"/>
      <c r="N107" s="112"/>
      <c r="O107" s="112"/>
    </row>
    <row r="108" spans="1:21" s="111" customFormat="1" ht="17.25" hidden="1" customHeight="1">
      <c r="A108" s="1102" t="s">
        <v>229</v>
      </c>
      <c r="B108" s="108">
        <v>1</v>
      </c>
      <c r="C108" s="116"/>
      <c r="D108" s="139" t="s">
        <v>336</v>
      </c>
      <c r="E108" s="45" t="s">
        <v>236</v>
      </c>
      <c r="F108" s="133" t="s">
        <v>482</v>
      </c>
      <c r="G108" s="133" t="s">
        <v>27</v>
      </c>
      <c r="H108" s="133" t="s">
        <v>481</v>
      </c>
      <c r="I108" s="133" t="s">
        <v>482</v>
      </c>
      <c r="J108" s="133" t="s">
        <v>482</v>
      </c>
      <c r="K108" s="134" t="s">
        <v>337</v>
      </c>
      <c r="L108" s="138" t="s">
        <v>23</v>
      </c>
      <c r="M108" s="133" t="s">
        <v>27</v>
      </c>
      <c r="N108" s="110"/>
      <c r="O108" s="110"/>
      <c r="P108" s="158" t="s">
        <v>264</v>
      </c>
    </row>
    <row r="109" spans="1:21" s="111" customFormat="1" ht="14.25" hidden="1" customHeight="1">
      <c r="A109" s="1097"/>
      <c r="B109" s="108">
        <v>2</v>
      </c>
      <c r="C109" s="109"/>
      <c r="D109" s="45" t="s">
        <v>233</v>
      </c>
      <c r="E109" s="138" t="s">
        <v>272</v>
      </c>
      <c r="F109" s="45" t="s">
        <v>142</v>
      </c>
      <c r="G109" s="45" t="s">
        <v>142</v>
      </c>
      <c r="H109" s="45" t="s">
        <v>142</v>
      </c>
      <c r="I109" s="45" t="s">
        <v>142</v>
      </c>
      <c r="J109" s="45" t="s">
        <v>142</v>
      </c>
      <c r="K109" s="45" t="s">
        <v>142</v>
      </c>
      <c r="L109" s="48" t="s">
        <v>234</v>
      </c>
      <c r="M109" s="45" t="s">
        <v>142</v>
      </c>
      <c r="N109" s="110"/>
      <c r="O109" s="110"/>
      <c r="P109" s="158" t="s">
        <v>12</v>
      </c>
    </row>
    <row r="110" spans="1:21" s="111" customFormat="1" ht="14.25" hidden="1" customHeight="1">
      <c r="A110" s="1097"/>
      <c r="B110" s="108">
        <v>3</v>
      </c>
      <c r="C110" s="109"/>
      <c r="D110" s="133" t="s">
        <v>24</v>
      </c>
      <c r="E110" s="133" t="s">
        <v>481</v>
      </c>
      <c r="F110" s="50" t="s">
        <v>236</v>
      </c>
      <c r="G110" s="133" t="s">
        <v>481</v>
      </c>
      <c r="H110" s="138" t="s">
        <v>23</v>
      </c>
      <c r="I110" s="133" t="s">
        <v>338</v>
      </c>
      <c r="J110" s="45" t="s">
        <v>115</v>
      </c>
      <c r="K110" s="50" t="s">
        <v>236</v>
      </c>
      <c r="L110" s="134" t="s">
        <v>337</v>
      </c>
      <c r="M110" s="134" t="s">
        <v>337</v>
      </c>
      <c r="N110" s="110"/>
      <c r="O110" s="110"/>
    </row>
    <row r="111" spans="1:21" s="111" customFormat="1" ht="14.25" hidden="1">
      <c r="A111" s="1097"/>
      <c r="B111" s="108">
        <v>4</v>
      </c>
      <c r="C111" s="109"/>
      <c r="D111" s="45" t="s">
        <v>234</v>
      </c>
      <c r="E111" s="45" t="s">
        <v>142</v>
      </c>
      <c r="F111" s="138" t="s">
        <v>272</v>
      </c>
      <c r="G111" s="45" t="s">
        <v>142</v>
      </c>
      <c r="H111" s="45" t="s">
        <v>234</v>
      </c>
      <c r="I111" s="45" t="s">
        <v>142</v>
      </c>
      <c r="J111" s="45" t="s">
        <v>115</v>
      </c>
      <c r="K111" s="133" t="s">
        <v>273</v>
      </c>
      <c r="L111" s="45" t="s">
        <v>142</v>
      </c>
      <c r="M111" s="45" t="s">
        <v>142</v>
      </c>
      <c r="N111" s="110"/>
      <c r="O111" s="110"/>
    </row>
    <row r="112" spans="1:21" s="111" customFormat="1" ht="14.25" hidden="1">
      <c r="A112" s="1098"/>
      <c r="B112" s="108">
        <v>5</v>
      </c>
      <c r="C112" s="112"/>
      <c r="D112" s="112"/>
      <c r="E112" s="112"/>
      <c r="F112" s="112"/>
      <c r="G112" s="112"/>
      <c r="H112" s="47" t="s">
        <v>115</v>
      </c>
      <c r="I112" s="112"/>
      <c r="J112" s="112"/>
      <c r="K112" s="151" t="s">
        <v>274</v>
      </c>
      <c r="L112" s="135" t="s">
        <v>25</v>
      </c>
      <c r="M112" s="112"/>
      <c r="N112" s="112"/>
      <c r="O112" s="112"/>
    </row>
    <row r="113" spans="1:18" s="111" customFormat="1" ht="14.25" hidden="1">
      <c r="A113" s="1099" t="s">
        <v>325</v>
      </c>
      <c r="B113" s="108">
        <v>1</v>
      </c>
      <c r="C113" s="116"/>
      <c r="D113" s="139" t="s">
        <v>336</v>
      </c>
      <c r="E113" s="133" t="s">
        <v>285</v>
      </c>
      <c r="F113" s="133" t="s">
        <v>483</v>
      </c>
      <c r="G113" s="133" t="s">
        <v>265</v>
      </c>
      <c r="H113" s="133" t="s">
        <v>29</v>
      </c>
      <c r="I113" s="133" t="s">
        <v>256</v>
      </c>
      <c r="J113" s="133" t="s">
        <v>481</v>
      </c>
      <c r="K113" s="45" t="s">
        <v>239</v>
      </c>
      <c r="L113" s="133" t="s">
        <v>483</v>
      </c>
      <c r="M113" s="133" t="s">
        <v>254</v>
      </c>
      <c r="N113" s="110"/>
      <c r="O113" s="150"/>
    </row>
    <row r="114" spans="1:18" s="111" customFormat="1" ht="14.25" hidden="1" customHeight="1">
      <c r="A114" s="1100"/>
      <c r="B114" s="108">
        <v>2</v>
      </c>
      <c r="C114" s="109"/>
      <c r="D114" s="133" t="s">
        <v>29</v>
      </c>
      <c r="E114" s="133" t="s">
        <v>286</v>
      </c>
      <c r="F114" s="45" t="s">
        <v>128</v>
      </c>
      <c r="G114" s="48" t="s">
        <v>128</v>
      </c>
      <c r="H114" s="45" t="s">
        <v>128</v>
      </c>
      <c r="I114" s="45" t="s">
        <v>128</v>
      </c>
      <c r="J114" s="45" t="s">
        <v>128</v>
      </c>
      <c r="K114" s="48" t="s">
        <v>128</v>
      </c>
      <c r="L114" s="45" t="s">
        <v>128</v>
      </c>
      <c r="M114" s="133" t="s">
        <v>252</v>
      </c>
      <c r="N114" s="110"/>
      <c r="O114" s="150"/>
    </row>
    <row r="115" spans="1:18" s="111" customFormat="1" ht="14.25" hidden="1" customHeight="1">
      <c r="A115" s="1100"/>
      <c r="B115" s="108">
        <v>3</v>
      </c>
      <c r="C115" s="109"/>
      <c r="D115" s="45" t="s">
        <v>128</v>
      </c>
      <c r="E115" s="45" t="s">
        <v>115</v>
      </c>
      <c r="F115" s="45" t="s">
        <v>115</v>
      </c>
      <c r="G115" s="45" t="s">
        <v>115</v>
      </c>
      <c r="H115" s="133" t="s">
        <v>481</v>
      </c>
      <c r="I115" s="45" t="s">
        <v>115</v>
      </c>
      <c r="J115" s="45" t="s">
        <v>115</v>
      </c>
      <c r="K115" s="45" t="s">
        <v>115</v>
      </c>
      <c r="L115" s="133" t="s">
        <v>29</v>
      </c>
      <c r="M115" s="45" t="s">
        <v>128</v>
      </c>
      <c r="N115" s="150"/>
      <c r="O115" s="150"/>
    </row>
    <row r="116" spans="1:18" s="111" customFormat="1" ht="14.25" hidden="1">
      <c r="A116" s="1100"/>
      <c r="B116" s="108">
        <v>4</v>
      </c>
      <c r="C116" s="109"/>
      <c r="D116" s="133" t="s">
        <v>265</v>
      </c>
      <c r="E116" s="109"/>
      <c r="F116" s="45" t="s">
        <v>115</v>
      </c>
      <c r="G116" s="45" t="s">
        <v>115</v>
      </c>
      <c r="H116" s="45" t="s">
        <v>128</v>
      </c>
      <c r="I116" s="45" t="s">
        <v>115</v>
      </c>
      <c r="J116" s="45" t="s">
        <v>115</v>
      </c>
      <c r="K116" s="45" t="s">
        <v>115</v>
      </c>
      <c r="L116" s="45" t="s">
        <v>128</v>
      </c>
      <c r="M116" s="45" t="s">
        <v>115</v>
      </c>
      <c r="N116" s="150"/>
      <c r="O116" s="150"/>
    </row>
    <row r="117" spans="1:18" s="111" customFormat="1" ht="14.25" hidden="1">
      <c r="A117" s="1101"/>
      <c r="B117" s="108">
        <v>5</v>
      </c>
      <c r="C117" s="109"/>
      <c r="D117" s="45" t="s">
        <v>128</v>
      </c>
      <c r="E117" s="109"/>
      <c r="F117" s="112"/>
      <c r="G117" s="112"/>
      <c r="H117" s="112"/>
      <c r="I117" s="112"/>
      <c r="J117" s="112"/>
      <c r="K117" s="112"/>
      <c r="L117" s="135" t="s">
        <v>261</v>
      </c>
      <c r="M117" s="112"/>
      <c r="N117" s="112"/>
      <c r="O117" s="112"/>
    </row>
    <row r="118" spans="1:18" s="111" customFormat="1" ht="14.25" hidden="1">
      <c r="A118" s="1096" t="s">
        <v>321</v>
      </c>
      <c r="B118" s="108">
        <v>1</v>
      </c>
      <c r="C118" s="116"/>
      <c r="D118" s="139" t="s">
        <v>336</v>
      </c>
      <c r="E118" s="139" t="s">
        <v>239</v>
      </c>
      <c r="F118" s="133" t="s">
        <v>483</v>
      </c>
      <c r="G118" s="134" t="s">
        <v>239</v>
      </c>
      <c r="H118" s="133" t="s">
        <v>29</v>
      </c>
      <c r="I118" s="133" t="s">
        <v>256</v>
      </c>
      <c r="J118" s="133" t="s">
        <v>481</v>
      </c>
      <c r="K118" s="152" t="s">
        <v>326</v>
      </c>
      <c r="L118" s="133" t="s">
        <v>483</v>
      </c>
      <c r="M118" s="133" t="s">
        <v>254</v>
      </c>
      <c r="N118" s="110"/>
      <c r="O118" s="110"/>
      <c r="P118" s="158" t="s">
        <v>327</v>
      </c>
    </row>
    <row r="119" spans="1:18" s="111" customFormat="1" ht="14.25" hidden="1" customHeight="1">
      <c r="A119" s="1097"/>
      <c r="B119" s="108">
        <v>2</v>
      </c>
      <c r="C119" s="109"/>
      <c r="D119" s="133" t="s">
        <v>29</v>
      </c>
      <c r="E119" s="48" t="s">
        <v>126</v>
      </c>
      <c r="F119" s="45" t="s">
        <v>128</v>
      </c>
      <c r="G119" s="48" t="s">
        <v>129</v>
      </c>
      <c r="H119" s="45" t="s">
        <v>128</v>
      </c>
      <c r="I119" s="45" t="s">
        <v>128</v>
      </c>
      <c r="J119" s="45" t="s">
        <v>128</v>
      </c>
      <c r="K119" s="48" t="s">
        <v>129</v>
      </c>
      <c r="L119" s="45" t="s">
        <v>128</v>
      </c>
      <c r="M119" s="133" t="s">
        <v>252</v>
      </c>
      <c r="N119" s="110"/>
      <c r="O119" s="110"/>
      <c r="R119" s="46" t="s">
        <v>235</v>
      </c>
    </row>
    <row r="120" spans="1:18" s="111" customFormat="1" ht="14.25" hidden="1" customHeight="1">
      <c r="A120" s="1097"/>
      <c r="B120" s="108">
        <v>3</v>
      </c>
      <c r="C120" s="109"/>
      <c r="D120" s="45" t="s">
        <v>128</v>
      </c>
      <c r="E120" s="45" t="s">
        <v>115</v>
      </c>
      <c r="F120" s="48" t="s">
        <v>115</v>
      </c>
      <c r="G120" s="48" t="s">
        <v>115</v>
      </c>
      <c r="H120" s="133" t="s">
        <v>481</v>
      </c>
      <c r="I120" s="45" t="s">
        <v>115</v>
      </c>
      <c r="J120" s="45" t="s">
        <v>115</v>
      </c>
      <c r="K120" s="48" t="s">
        <v>115</v>
      </c>
      <c r="L120" s="133" t="s">
        <v>29</v>
      </c>
      <c r="M120" s="45" t="s">
        <v>128</v>
      </c>
      <c r="N120" s="150"/>
      <c r="O120" s="110"/>
    </row>
    <row r="121" spans="1:18" s="111" customFormat="1" ht="14.25" hidden="1">
      <c r="A121" s="1097"/>
      <c r="B121" s="108">
        <v>4</v>
      </c>
      <c r="C121" s="109"/>
      <c r="D121" s="133" t="s">
        <v>239</v>
      </c>
      <c r="E121" s="109"/>
      <c r="F121" s="48" t="s">
        <v>115</v>
      </c>
      <c r="G121" s="110"/>
      <c r="H121" s="45" t="s">
        <v>128</v>
      </c>
      <c r="I121" s="45" t="s">
        <v>115</v>
      </c>
      <c r="J121" s="45" t="s">
        <v>115</v>
      </c>
      <c r="K121" s="109"/>
      <c r="L121" s="45" t="s">
        <v>128</v>
      </c>
      <c r="M121" s="45" t="s">
        <v>115</v>
      </c>
      <c r="N121" s="150"/>
      <c r="O121" s="110"/>
    </row>
    <row r="122" spans="1:18" s="111" customFormat="1" ht="14.25" hidden="1">
      <c r="A122" s="1098"/>
      <c r="B122" s="108">
        <v>5</v>
      </c>
      <c r="C122" s="109"/>
      <c r="D122" s="45" t="s">
        <v>132</v>
      </c>
      <c r="E122" s="112"/>
      <c r="F122" s="112"/>
      <c r="G122" s="112"/>
      <c r="H122" s="112"/>
      <c r="I122" s="112"/>
      <c r="J122" s="112"/>
      <c r="K122" s="112"/>
      <c r="L122" s="135" t="s">
        <v>284</v>
      </c>
      <c r="M122" s="112"/>
      <c r="N122" s="112"/>
      <c r="O122" s="112"/>
    </row>
    <row r="123" spans="1:18" s="111" customFormat="1" ht="14.25" hidden="1">
      <c r="A123" s="1099" t="s">
        <v>322</v>
      </c>
      <c r="B123" s="114">
        <v>1</v>
      </c>
      <c r="C123" s="118"/>
      <c r="D123" s="139" t="s">
        <v>336</v>
      </c>
      <c r="E123" s="49" t="s">
        <v>238</v>
      </c>
      <c r="F123" s="139" t="s">
        <v>328</v>
      </c>
      <c r="G123" s="139" t="s">
        <v>328</v>
      </c>
      <c r="H123" s="133" t="s">
        <v>484</v>
      </c>
      <c r="I123" s="133" t="s">
        <v>20</v>
      </c>
      <c r="J123" s="133" t="s">
        <v>485</v>
      </c>
      <c r="K123" s="49" t="s">
        <v>238</v>
      </c>
      <c r="L123" s="133" t="s">
        <v>29</v>
      </c>
      <c r="M123" s="133" t="s">
        <v>20</v>
      </c>
      <c r="N123" s="150"/>
      <c r="O123" s="110"/>
      <c r="P123" s="158" t="s">
        <v>327</v>
      </c>
    </row>
    <row r="124" spans="1:18" s="111" customFormat="1" ht="14.25" hidden="1" customHeight="1">
      <c r="A124" s="1083"/>
      <c r="B124" s="108">
        <v>2</v>
      </c>
      <c r="C124" s="109"/>
      <c r="D124" s="133" t="s">
        <v>485</v>
      </c>
      <c r="E124" s="134" t="s">
        <v>9</v>
      </c>
      <c r="F124" s="45" t="s">
        <v>132</v>
      </c>
      <c r="G124" s="45" t="s">
        <v>132</v>
      </c>
      <c r="H124" s="45" t="s">
        <v>133</v>
      </c>
      <c r="I124" s="45" t="s">
        <v>133</v>
      </c>
      <c r="J124" s="45" t="s">
        <v>133</v>
      </c>
      <c r="K124" s="134" t="s">
        <v>9</v>
      </c>
      <c r="L124" s="45" t="s">
        <v>128</v>
      </c>
      <c r="M124" s="45" t="s">
        <v>133</v>
      </c>
      <c r="N124" s="150"/>
      <c r="O124" s="110"/>
    </row>
    <row r="125" spans="1:18" s="111" customFormat="1" ht="14.25" hidden="1" customHeight="1">
      <c r="A125" s="1083"/>
      <c r="B125" s="108">
        <v>3</v>
      </c>
      <c r="C125" s="109"/>
      <c r="D125" s="45" t="s">
        <v>133</v>
      </c>
      <c r="E125" s="48" t="s">
        <v>132</v>
      </c>
      <c r="F125" s="133" t="s">
        <v>29</v>
      </c>
      <c r="G125" s="45" t="s">
        <v>115</v>
      </c>
      <c r="H125" s="45" t="s">
        <v>115</v>
      </c>
      <c r="I125" s="45" t="s">
        <v>115</v>
      </c>
      <c r="J125" s="45" t="s">
        <v>115</v>
      </c>
      <c r="K125" s="48" t="s">
        <v>132</v>
      </c>
      <c r="L125" s="133" t="s">
        <v>484</v>
      </c>
      <c r="M125" s="45" t="s">
        <v>115</v>
      </c>
      <c r="N125" s="110"/>
      <c r="O125" s="150"/>
    </row>
    <row r="126" spans="1:18" s="111" customFormat="1" ht="14.25" hidden="1">
      <c r="A126" s="1083"/>
      <c r="B126" s="108">
        <v>4</v>
      </c>
      <c r="C126" s="109"/>
      <c r="D126" s="133" t="s">
        <v>29</v>
      </c>
      <c r="E126" s="110"/>
      <c r="F126" s="45" t="s">
        <v>133</v>
      </c>
      <c r="G126" s="109"/>
      <c r="H126" s="45" t="s">
        <v>115</v>
      </c>
      <c r="I126" s="45" t="s">
        <v>115</v>
      </c>
      <c r="J126" s="45" t="s">
        <v>115</v>
      </c>
      <c r="K126" s="109"/>
      <c r="L126" s="45" t="s">
        <v>128</v>
      </c>
      <c r="M126" s="45" t="s">
        <v>115</v>
      </c>
      <c r="N126" s="110"/>
      <c r="O126" s="150"/>
    </row>
    <row r="127" spans="1:18" s="111" customFormat="1" ht="14.25" hidden="1">
      <c r="A127" s="1084"/>
      <c r="B127" s="108">
        <v>5</v>
      </c>
      <c r="C127" s="109"/>
      <c r="D127" s="45" t="s">
        <v>133</v>
      </c>
      <c r="E127" s="112"/>
      <c r="F127" s="112"/>
      <c r="G127" s="112"/>
      <c r="H127" s="112"/>
      <c r="I127" s="112"/>
      <c r="J127" s="112"/>
      <c r="K127" s="112"/>
      <c r="L127" s="135" t="s">
        <v>10</v>
      </c>
      <c r="M127" s="112"/>
      <c r="N127" s="112"/>
      <c r="O127" s="112"/>
    </row>
    <row r="128" spans="1:18" s="111" customFormat="1" ht="14.25" hidden="1" customHeight="1">
      <c r="A128" s="1082" t="s">
        <v>323</v>
      </c>
      <c r="B128" s="114">
        <v>1</v>
      </c>
      <c r="C128" s="118"/>
      <c r="D128" s="139" t="s">
        <v>336</v>
      </c>
      <c r="E128" s="133" t="s">
        <v>13</v>
      </c>
      <c r="F128" s="133" t="s">
        <v>305</v>
      </c>
      <c r="G128" s="133" t="s">
        <v>13</v>
      </c>
      <c r="H128" s="133" t="s">
        <v>484</v>
      </c>
      <c r="I128" s="133" t="s">
        <v>20</v>
      </c>
      <c r="J128" s="133" t="s">
        <v>485</v>
      </c>
      <c r="K128" s="133" t="s">
        <v>305</v>
      </c>
      <c r="L128" s="133" t="s">
        <v>29</v>
      </c>
      <c r="M128" s="133" t="s">
        <v>20</v>
      </c>
      <c r="N128" s="110"/>
      <c r="O128" s="110"/>
    </row>
    <row r="129" spans="1:21" s="111" customFormat="1" ht="14.25" hidden="1" customHeight="1">
      <c r="A129" s="1094"/>
      <c r="B129" s="108">
        <v>2</v>
      </c>
      <c r="C129" s="109"/>
      <c r="D129" s="133" t="s">
        <v>485</v>
      </c>
      <c r="E129" s="45" t="s">
        <v>133</v>
      </c>
      <c r="F129" s="45" t="s">
        <v>133</v>
      </c>
      <c r="G129" s="45" t="s">
        <v>133</v>
      </c>
      <c r="H129" s="45" t="s">
        <v>133</v>
      </c>
      <c r="I129" s="45" t="s">
        <v>133</v>
      </c>
      <c r="J129" s="45" t="s">
        <v>133</v>
      </c>
      <c r="K129" s="45" t="s">
        <v>133</v>
      </c>
      <c r="L129" s="45" t="s">
        <v>128</v>
      </c>
      <c r="M129" s="45" t="s">
        <v>133</v>
      </c>
      <c r="N129" s="110"/>
      <c r="O129" s="110"/>
    </row>
    <row r="130" spans="1:21" s="111" customFormat="1" ht="14.25" hidden="1" customHeight="1">
      <c r="A130" s="1094"/>
      <c r="B130" s="108">
        <v>3</v>
      </c>
      <c r="C130" s="109"/>
      <c r="D130" s="45" t="s">
        <v>133</v>
      </c>
      <c r="E130" s="45" t="s">
        <v>115</v>
      </c>
      <c r="F130" s="133" t="s">
        <v>29</v>
      </c>
      <c r="G130" s="45" t="s">
        <v>115</v>
      </c>
      <c r="H130" s="45" t="s">
        <v>115</v>
      </c>
      <c r="I130" s="45" t="s">
        <v>115</v>
      </c>
      <c r="J130" s="45" t="s">
        <v>115</v>
      </c>
      <c r="K130" s="45" t="s">
        <v>115</v>
      </c>
      <c r="L130" s="133" t="s">
        <v>484</v>
      </c>
      <c r="M130" s="45" t="s">
        <v>115</v>
      </c>
      <c r="N130" s="110"/>
      <c r="O130" s="110"/>
    </row>
    <row r="131" spans="1:21" s="111" customFormat="1" ht="14.25" hidden="1">
      <c r="A131" s="1094"/>
      <c r="B131" s="108">
        <v>4</v>
      </c>
      <c r="C131" s="109"/>
      <c r="D131" s="133" t="s">
        <v>29</v>
      </c>
      <c r="E131" s="109"/>
      <c r="F131" s="45" t="s">
        <v>133</v>
      </c>
      <c r="G131" s="109"/>
      <c r="H131" s="45" t="s">
        <v>115</v>
      </c>
      <c r="I131" s="45" t="s">
        <v>115</v>
      </c>
      <c r="J131" s="45" t="s">
        <v>115</v>
      </c>
      <c r="K131" s="109"/>
      <c r="L131" s="45" t="s">
        <v>128</v>
      </c>
      <c r="M131" s="45" t="s">
        <v>115</v>
      </c>
      <c r="N131" s="110"/>
      <c r="O131" s="110"/>
    </row>
    <row r="132" spans="1:21" s="111" customFormat="1" ht="14.25" hidden="1">
      <c r="A132" s="1095"/>
      <c r="B132" s="108">
        <v>5</v>
      </c>
      <c r="C132" s="109"/>
      <c r="D132" s="45" t="s">
        <v>133</v>
      </c>
      <c r="E132" s="109"/>
      <c r="F132" s="112"/>
      <c r="G132" s="112"/>
      <c r="H132" s="112"/>
      <c r="I132" s="112"/>
      <c r="J132" s="112"/>
      <c r="K132" s="112"/>
      <c r="L132" s="135" t="s">
        <v>306</v>
      </c>
      <c r="M132" s="112"/>
      <c r="N132" s="112"/>
      <c r="O132" s="112"/>
    </row>
    <row r="133" spans="1:21" s="111" customFormat="1" ht="17.25" hidden="1" customHeight="1">
      <c r="A133" s="1082" t="s">
        <v>478</v>
      </c>
      <c r="B133" s="108">
        <v>1</v>
      </c>
      <c r="C133" s="116"/>
      <c r="D133" s="139" t="s">
        <v>336</v>
      </c>
      <c r="E133" s="49" t="s">
        <v>237</v>
      </c>
      <c r="F133" s="133" t="s">
        <v>29</v>
      </c>
      <c r="G133" s="49" t="s">
        <v>237</v>
      </c>
      <c r="H133" s="133" t="s">
        <v>485</v>
      </c>
      <c r="I133" s="133" t="s">
        <v>338</v>
      </c>
      <c r="J133" s="133" t="s">
        <v>29</v>
      </c>
      <c r="K133" s="49" t="s">
        <v>237</v>
      </c>
      <c r="L133" s="134" t="s">
        <v>337</v>
      </c>
      <c r="M133" s="134" t="s">
        <v>337</v>
      </c>
      <c r="N133" s="150"/>
      <c r="O133" s="150"/>
    </row>
    <row r="134" spans="1:21" s="111" customFormat="1" ht="14.25" hidden="1" customHeight="1">
      <c r="A134" s="1083"/>
      <c r="B134" s="108">
        <v>2</v>
      </c>
      <c r="C134" s="110"/>
      <c r="D134" s="48" t="s">
        <v>237</v>
      </c>
      <c r="E134" s="134" t="s">
        <v>257</v>
      </c>
      <c r="F134" s="45" t="s">
        <v>141</v>
      </c>
      <c r="G134" s="134" t="s">
        <v>258</v>
      </c>
      <c r="H134" s="45" t="s">
        <v>141</v>
      </c>
      <c r="I134" s="45" t="s">
        <v>141</v>
      </c>
      <c r="J134" s="45" t="s">
        <v>141</v>
      </c>
      <c r="K134" s="134" t="s">
        <v>257</v>
      </c>
      <c r="L134" s="48" t="s">
        <v>141</v>
      </c>
      <c r="M134" s="48" t="s">
        <v>141</v>
      </c>
      <c r="N134" s="150"/>
      <c r="O134" s="150"/>
    </row>
    <row r="135" spans="1:21" s="111" customFormat="1" ht="14.25" hidden="1" customHeight="1">
      <c r="A135" s="1083"/>
      <c r="B135" s="108">
        <v>3</v>
      </c>
      <c r="C135" s="110"/>
      <c r="D135" s="134" t="s">
        <v>258</v>
      </c>
      <c r="E135" s="48" t="s">
        <v>115</v>
      </c>
      <c r="F135" s="133" t="s">
        <v>482</v>
      </c>
      <c r="G135" s="48" t="s">
        <v>115</v>
      </c>
      <c r="H135" s="45" t="s">
        <v>115</v>
      </c>
      <c r="I135" s="133" t="s">
        <v>482</v>
      </c>
      <c r="J135" s="45" t="s">
        <v>115</v>
      </c>
      <c r="K135" s="133" t="s">
        <v>338</v>
      </c>
      <c r="L135" s="134" t="s">
        <v>266</v>
      </c>
      <c r="M135" s="48" t="s">
        <v>237</v>
      </c>
      <c r="N135" s="150"/>
      <c r="O135" s="150"/>
    </row>
    <row r="136" spans="1:21" s="111" customFormat="1" ht="14.25" hidden="1">
      <c r="A136" s="1083"/>
      <c r="B136" s="108">
        <v>4</v>
      </c>
      <c r="C136" s="109"/>
      <c r="D136" s="133" t="s">
        <v>485</v>
      </c>
      <c r="E136" s="110"/>
      <c r="F136" s="45" t="s">
        <v>141</v>
      </c>
      <c r="G136" s="110"/>
      <c r="H136" s="45" t="s">
        <v>115</v>
      </c>
      <c r="I136" s="45" t="s">
        <v>141</v>
      </c>
      <c r="J136" s="45" t="s">
        <v>115</v>
      </c>
      <c r="K136" s="45" t="s">
        <v>141</v>
      </c>
      <c r="L136" s="110"/>
      <c r="M136" s="134" t="s">
        <v>258</v>
      </c>
      <c r="N136" s="150"/>
      <c r="O136" s="150"/>
    </row>
    <row r="137" spans="1:21" s="111" customFormat="1" ht="14.25" hidden="1">
      <c r="A137" s="1084"/>
      <c r="B137" s="108">
        <v>5</v>
      </c>
      <c r="C137" s="109"/>
      <c r="D137" s="45" t="s">
        <v>141</v>
      </c>
      <c r="E137" s="112"/>
      <c r="F137" s="112"/>
      <c r="G137" s="112"/>
      <c r="H137" s="112"/>
      <c r="I137" s="112"/>
      <c r="J137" s="112"/>
      <c r="K137" s="112"/>
      <c r="L137" s="110"/>
      <c r="M137" s="112"/>
      <c r="N137" s="112"/>
      <c r="O137" s="159"/>
    </row>
    <row r="138" spans="1:21" s="111" customFormat="1" ht="14.25" hidden="1" customHeight="1">
      <c r="A138" s="1093" t="s">
        <v>226</v>
      </c>
      <c r="B138" s="114">
        <v>1</v>
      </c>
      <c r="C138" s="118"/>
      <c r="D138" s="139" t="s">
        <v>336</v>
      </c>
      <c r="E138" s="149"/>
      <c r="F138" s="133" t="s">
        <v>29</v>
      </c>
      <c r="G138" s="51" t="s">
        <v>240</v>
      </c>
      <c r="H138" s="133" t="s">
        <v>485</v>
      </c>
      <c r="I138" s="133" t="s">
        <v>338</v>
      </c>
      <c r="J138" s="133" t="s">
        <v>29</v>
      </c>
      <c r="K138" s="138" t="s">
        <v>290</v>
      </c>
      <c r="L138" s="139" t="s">
        <v>337</v>
      </c>
      <c r="M138" s="134" t="s">
        <v>337</v>
      </c>
      <c r="N138" s="150"/>
      <c r="O138" s="150"/>
    </row>
    <row r="139" spans="1:21" s="111" customFormat="1" ht="14.25" hidden="1" customHeight="1">
      <c r="A139" s="1083"/>
      <c r="B139" s="108">
        <v>2</v>
      </c>
      <c r="C139" s="109"/>
      <c r="D139" s="138" t="s">
        <v>290</v>
      </c>
      <c r="E139" s="110"/>
      <c r="F139" s="45" t="s">
        <v>141</v>
      </c>
      <c r="G139" s="134" t="s">
        <v>286</v>
      </c>
      <c r="H139" s="45" t="s">
        <v>141</v>
      </c>
      <c r="I139" s="45" t="s">
        <v>141</v>
      </c>
      <c r="J139" s="45" t="s">
        <v>141</v>
      </c>
      <c r="K139" s="133" t="s">
        <v>278</v>
      </c>
      <c r="L139" s="48" t="s">
        <v>141</v>
      </c>
      <c r="M139" s="48" t="s">
        <v>141</v>
      </c>
      <c r="N139" s="150"/>
      <c r="O139" s="150"/>
    </row>
    <row r="140" spans="1:21" s="111" customFormat="1" ht="14.25" hidden="1" customHeight="1">
      <c r="A140" s="1083"/>
      <c r="B140" s="108">
        <v>3</v>
      </c>
      <c r="C140" s="109"/>
      <c r="D140" s="133" t="s">
        <v>278</v>
      </c>
      <c r="E140" s="110"/>
      <c r="F140" s="133" t="s">
        <v>482</v>
      </c>
      <c r="G140" s="48" t="s">
        <v>115</v>
      </c>
      <c r="H140" s="45" t="s">
        <v>115</v>
      </c>
      <c r="I140" s="133" t="s">
        <v>482</v>
      </c>
      <c r="J140" s="45" t="s">
        <v>115</v>
      </c>
      <c r="K140" s="133" t="s">
        <v>338</v>
      </c>
      <c r="L140" s="138" t="s">
        <v>290</v>
      </c>
      <c r="M140" s="138" t="s">
        <v>290</v>
      </c>
      <c r="N140" s="150"/>
      <c r="O140" s="150"/>
    </row>
    <row r="141" spans="1:21" s="111" customFormat="1" ht="14.25" hidden="1">
      <c r="A141" s="1083"/>
      <c r="B141" s="108">
        <v>4</v>
      </c>
      <c r="C141" s="109"/>
      <c r="D141" s="133" t="s">
        <v>485</v>
      </c>
      <c r="E141" s="110"/>
      <c r="F141" s="45" t="s">
        <v>141</v>
      </c>
      <c r="G141" s="109"/>
      <c r="H141" s="45" t="s">
        <v>115</v>
      </c>
      <c r="I141" s="45" t="s">
        <v>141</v>
      </c>
      <c r="J141" s="45" t="s">
        <v>115</v>
      </c>
      <c r="K141" s="45" t="s">
        <v>141</v>
      </c>
      <c r="L141" s="133" t="s">
        <v>278</v>
      </c>
      <c r="M141" s="133" t="s">
        <v>278</v>
      </c>
      <c r="N141" s="150"/>
      <c r="O141" s="150"/>
    </row>
    <row r="142" spans="1:21" s="111" customFormat="1" ht="14.25" hidden="1">
      <c r="A142" s="1084"/>
      <c r="B142" s="108">
        <v>5</v>
      </c>
      <c r="C142" s="112"/>
      <c r="D142" s="47" t="s">
        <v>141</v>
      </c>
      <c r="E142" s="112"/>
      <c r="F142" s="112"/>
      <c r="G142" s="112"/>
      <c r="H142" s="112"/>
      <c r="I142" s="112"/>
      <c r="J142" s="112"/>
      <c r="K142" s="112"/>
      <c r="L142" s="135" t="s">
        <v>291</v>
      </c>
      <c r="M142" s="112"/>
      <c r="N142" s="112"/>
      <c r="O142" s="112"/>
    </row>
    <row r="143" spans="1:21" ht="21" customHeight="1">
      <c r="A143" s="1039" t="s">
        <v>1313</v>
      </c>
      <c r="B143" s="1040"/>
      <c r="C143" s="1040"/>
      <c r="D143" s="1040"/>
      <c r="E143" s="1040"/>
      <c r="F143" s="1040"/>
      <c r="G143" s="1040"/>
      <c r="H143" s="1040"/>
      <c r="I143" s="1040"/>
      <c r="J143" s="1040"/>
      <c r="K143" s="1040"/>
      <c r="L143" s="1040"/>
      <c r="M143" s="1040"/>
      <c r="N143" s="1040"/>
      <c r="O143" s="1040"/>
      <c r="R143" s="156" t="s">
        <v>36</v>
      </c>
    </row>
    <row r="144" spans="1:21" ht="17.25" customHeight="1">
      <c r="A144" s="1085" t="s">
        <v>251</v>
      </c>
      <c r="B144" s="1086"/>
      <c r="C144" s="613"/>
      <c r="D144" s="1087">
        <v>2</v>
      </c>
      <c r="E144" s="1088"/>
      <c r="F144" s="1089">
        <v>3</v>
      </c>
      <c r="G144" s="1090"/>
      <c r="H144" s="1091">
        <v>4</v>
      </c>
      <c r="I144" s="1092"/>
      <c r="J144" s="1091">
        <v>5</v>
      </c>
      <c r="K144" s="1092"/>
      <c r="L144" s="1091">
        <v>6</v>
      </c>
      <c r="M144" s="1092"/>
      <c r="N144" s="1091">
        <v>7</v>
      </c>
      <c r="O144" s="1092"/>
      <c r="R144" s="140" t="s">
        <v>254</v>
      </c>
      <c r="S144" s="140" t="s">
        <v>473</v>
      </c>
      <c r="T144" s="140" t="s">
        <v>26</v>
      </c>
      <c r="U144" s="140" t="s">
        <v>474</v>
      </c>
    </row>
    <row r="145" spans="1:21">
      <c r="A145" s="475" t="s">
        <v>287</v>
      </c>
      <c r="B145" s="476" t="s">
        <v>241</v>
      </c>
      <c r="C145" s="476"/>
      <c r="D145" s="392" t="s">
        <v>33</v>
      </c>
      <c r="E145" s="477" t="s">
        <v>292</v>
      </c>
      <c r="F145" s="392" t="s">
        <v>33</v>
      </c>
      <c r="G145" s="478" t="s">
        <v>292</v>
      </c>
      <c r="H145" s="392" t="s">
        <v>33</v>
      </c>
      <c r="I145" s="478" t="s">
        <v>292</v>
      </c>
      <c r="J145" s="392" t="s">
        <v>33</v>
      </c>
      <c r="K145" s="478" t="s">
        <v>292</v>
      </c>
      <c r="L145" s="392" t="s">
        <v>33</v>
      </c>
      <c r="M145" s="478" t="s">
        <v>292</v>
      </c>
      <c r="N145" s="392" t="s">
        <v>33</v>
      </c>
      <c r="O145" s="478" t="s">
        <v>292</v>
      </c>
      <c r="R145" s="96">
        <v>120</v>
      </c>
      <c r="S145" s="96">
        <v>173</v>
      </c>
      <c r="T145" s="479" t="s">
        <v>245</v>
      </c>
      <c r="U145" s="479" t="s">
        <v>245</v>
      </c>
    </row>
    <row r="146" spans="1:21" s="121" customFormat="1" ht="17.25" customHeight="1">
      <c r="A146" s="1073" t="s">
        <v>1257</v>
      </c>
      <c r="B146" s="108">
        <v>1</v>
      </c>
      <c r="C146" s="116"/>
      <c r="D146" s="553" t="s">
        <v>1228</v>
      </c>
      <c r="E146" s="553" t="s">
        <v>1157</v>
      </c>
      <c r="F146" s="553" t="s">
        <v>1228</v>
      </c>
      <c r="G146" s="128" t="s">
        <v>1203</v>
      </c>
      <c r="H146" s="553" t="s">
        <v>1245</v>
      </c>
      <c r="I146" s="553" t="s">
        <v>1228</v>
      </c>
      <c r="J146" s="553" t="s">
        <v>1245</v>
      </c>
      <c r="K146" s="553"/>
      <c r="L146" s="506"/>
      <c r="M146" s="506" t="s">
        <v>1157</v>
      </c>
      <c r="N146" s="553"/>
      <c r="O146" s="510"/>
      <c r="P146" s="480"/>
      <c r="Q146" s="481"/>
      <c r="R146" s="379"/>
    </row>
    <row r="147" spans="1:21" s="494" customFormat="1" ht="15.75" customHeight="1">
      <c r="A147" s="1074"/>
      <c r="B147" s="492">
        <v>2</v>
      </c>
      <c r="C147" s="614"/>
      <c r="D147" s="554" t="s">
        <v>1229</v>
      </c>
      <c r="E147" s="554" t="s">
        <v>1105</v>
      </c>
      <c r="F147" s="554" t="s">
        <v>1229</v>
      </c>
      <c r="G147" s="568" t="s">
        <v>1204</v>
      </c>
      <c r="H147" s="554" t="s">
        <v>1116</v>
      </c>
      <c r="I147" s="554" t="s">
        <v>1229</v>
      </c>
      <c r="J147" s="554" t="s">
        <v>1116</v>
      </c>
      <c r="K147" s="575"/>
      <c r="L147" s="507"/>
      <c r="M147" s="507" t="s">
        <v>1105</v>
      </c>
      <c r="N147" s="554"/>
      <c r="O147" s="512"/>
      <c r="P147" s="482"/>
      <c r="Q147" s="493"/>
    </row>
    <row r="148" spans="1:21" s="111" customFormat="1" ht="14.25" customHeight="1">
      <c r="A148" s="1074"/>
      <c r="B148" s="108">
        <v>3</v>
      </c>
      <c r="C148" s="110"/>
      <c r="D148" s="555" t="s">
        <v>1117</v>
      </c>
      <c r="E148" s="555" t="s">
        <v>1117</v>
      </c>
      <c r="F148" s="555" t="s">
        <v>1117</v>
      </c>
      <c r="G148" s="40" t="s">
        <v>133</v>
      </c>
      <c r="H148" s="555" t="s">
        <v>1117</v>
      </c>
      <c r="I148" s="555" t="s">
        <v>1117</v>
      </c>
      <c r="J148" s="555" t="s">
        <v>1117</v>
      </c>
      <c r="K148" s="555"/>
      <c r="L148" s="508"/>
      <c r="M148" s="508" t="s">
        <v>1117</v>
      </c>
      <c r="N148" s="555"/>
      <c r="O148" s="487"/>
      <c r="P148" s="482"/>
      <c r="Q148" s="481"/>
    </row>
    <row r="149" spans="1:21" s="111" customFormat="1" ht="14.25" customHeight="1">
      <c r="A149" s="1074"/>
      <c r="B149" s="108">
        <v>4</v>
      </c>
      <c r="C149" s="110"/>
      <c r="D149" s="555" t="s">
        <v>115</v>
      </c>
      <c r="E149" s="555" t="s">
        <v>115</v>
      </c>
      <c r="F149" s="555" t="s">
        <v>115</v>
      </c>
      <c r="G149" s="40" t="s">
        <v>115</v>
      </c>
      <c r="H149" s="555" t="s">
        <v>115</v>
      </c>
      <c r="I149" s="555" t="s">
        <v>115</v>
      </c>
      <c r="J149" s="555" t="s">
        <v>115</v>
      </c>
      <c r="K149" s="555"/>
      <c r="L149" s="508"/>
      <c r="M149" s="508" t="s">
        <v>115</v>
      </c>
      <c r="N149" s="555"/>
      <c r="O149" s="487"/>
      <c r="P149" s="482"/>
      <c r="Q149" s="482"/>
    </row>
    <row r="150" spans="1:21" s="111" customFormat="1" ht="14.25" customHeight="1">
      <c r="A150" s="1075"/>
      <c r="B150" s="116">
        <v>5</v>
      </c>
      <c r="C150" s="110"/>
      <c r="D150" s="555"/>
      <c r="E150" s="508"/>
      <c r="F150" s="508"/>
      <c r="G150" s="508"/>
      <c r="H150" s="508"/>
      <c r="I150" s="602"/>
      <c r="J150" s="554" t="s">
        <v>1126</v>
      </c>
      <c r="K150" s="507"/>
      <c r="L150" s="508"/>
      <c r="M150" s="513"/>
      <c r="N150" s="554"/>
      <c r="O150" s="489"/>
      <c r="P150" s="481"/>
      <c r="Q150" s="481"/>
    </row>
    <row r="151" spans="1:21" s="111" customFormat="1" ht="14.25" customHeight="1">
      <c r="A151" s="1081" t="s">
        <v>1143</v>
      </c>
      <c r="B151" s="116"/>
      <c r="C151" s="116"/>
      <c r="D151" s="553" t="s">
        <v>1100</v>
      </c>
      <c r="E151" s="553" t="s">
        <v>1100</v>
      </c>
      <c r="F151" s="139" t="s">
        <v>1242</v>
      </c>
      <c r="G151" s="553" t="s">
        <v>1214</v>
      </c>
      <c r="H151" s="139" t="s">
        <v>1242</v>
      </c>
      <c r="I151" s="139" t="s">
        <v>1226</v>
      </c>
      <c r="J151" s="139" t="s">
        <v>1226</v>
      </c>
      <c r="K151" s="553"/>
      <c r="L151" s="506" t="s">
        <v>1100</v>
      </c>
      <c r="M151" s="595" t="s">
        <v>1100</v>
      </c>
      <c r="N151" s="139"/>
      <c r="O151" s="506"/>
      <c r="P151" s="481"/>
      <c r="Q151" s="481"/>
    </row>
    <row r="152" spans="1:21" s="111" customFormat="1" ht="14.25" customHeight="1">
      <c r="A152" s="1077"/>
      <c r="B152" s="116"/>
      <c r="C152" s="110"/>
      <c r="D152" s="507" t="s">
        <v>273</v>
      </c>
      <c r="E152" s="507" t="s">
        <v>273</v>
      </c>
      <c r="F152" s="575" t="s">
        <v>1224</v>
      </c>
      <c r="G152" s="575" t="s">
        <v>1215</v>
      </c>
      <c r="H152" s="575" t="s">
        <v>1224</v>
      </c>
      <c r="I152" s="575" t="s">
        <v>1215</v>
      </c>
      <c r="J152" s="575" t="s">
        <v>1215</v>
      </c>
      <c r="K152" s="554"/>
      <c r="L152" s="507" t="s">
        <v>273</v>
      </c>
      <c r="M152" s="596" t="s">
        <v>273</v>
      </c>
      <c r="N152" s="575"/>
      <c r="O152" s="507"/>
      <c r="P152" s="481"/>
      <c r="Q152" s="481"/>
    </row>
    <row r="153" spans="1:21" s="111" customFormat="1" ht="14.25" customHeight="1">
      <c r="A153" s="1077"/>
      <c r="B153" s="116"/>
      <c r="C153" s="109"/>
      <c r="D153" s="443" t="s">
        <v>1099</v>
      </c>
      <c r="E153" s="443" t="s">
        <v>1099</v>
      </c>
      <c r="F153" s="133" t="s">
        <v>127</v>
      </c>
      <c r="G153" s="133" t="s">
        <v>1099</v>
      </c>
      <c r="H153" s="133" t="s">
        <v>127</v>
      </c>
      <c r="I153" s="133" t="s">
        <v>1099</v>
      </c>
      <c r="J153" s="133" t="s">
        <v>1099</v>
      </c>
      <c r="K153" s="443"/>
      <c r="L153" s="443" t="s">
        <v>1099</v>
      </c>
      <c r="M153" s="593" t="s">
        <v>1099</v>
      </c>
      <c r="N153" s="133"/>
      <c r="O153" s="508"/>
      <c r="P153" s="481"/>
      <c r="Q153" s="481"/>
    </row>
    <row r="154" spans="1:21" s="111" customFormat="1" ht="14.25" customHeight="1">
      <c r="A154" s="1077"/>
      <c r="B154" s="116"/>
      <c r="C154" s="109"/>
      <c r="D154" s="445" t="s">
        <v>115</v>
      </c>
      <c r="E154" s="445" t="s">
        <v>115</v>
      </c>
      <c r="F154" s="445" t="s">
        <v>115</v>
      </c>
      <c r="G154" s="445" t="s">
        <v>115</v>
      </c>
      <c r="H154" s="445" t="s">
        <v>115</v>
      </c>
      <c r="I154" s="445" t="s">
        <v>115</v>
      </c>
      <c r="J154" s="445" t="s">
        <v>115</v>
      </c>
      <c r="K154" s="445"/>
      <c r="L154" s="445" t="s">
        <v>115</v>
      </c>
      <c r="M154" s="588" t="s">
        <v>115</v>
      </c>
      <c r="N154" s="45"/>
      <c r="O154" s="508"/>
      <c r="P154" s="481"/>
      <c r="Q154" s="481"/>
    </row>
    <row r="155" spans="1:21" s="111" customFormat="1" ht="14.25" customHeight="1">
      <c r="A155" s="1078"/>
      <c r="B155" s="116"/>
      <c r="C155" s="110"/>
      <c r="D155" s="497"/>
      <c r="E155" s="509"/>
      <c r="F155" s="509"/>
      <c r="G155" s="514"/>
      <c r="H155" s="513"/>
      <c r="I155" s="509"/>
      <c r="J155" s="497"/>
      <c r="K155" s="509"/>
      <c r="L155" s="513"/>
      <c r="M155" s="608" t="s">
        <v>1302</v>
      </c>
      <c r="N155" s="514"/>
      <c r="O155" s="509"/>
      <c r="P155" s="481"/>
      <c r="Q155" s="481"/>
    </row>
    <row r="156" spans="1:21" s="121" customFormat="1" ht="17.25" customHeight="1">
      <c r="A156" s="1076" t="s">
        <v>1258</v>
      </c>
      <c r="B156" s="108">
        <v>1</v>
      </c>
      <c r="C156" s="109"/>
      <c r="D156" s="443" t="s">
        <v>1198</v>
      </c>
      <c r="E156" s="100" t="s">
        <v>1221</v>
      </c>
      <c r="F156" s="133" t="s">
        <v>1198</v>
      </c>
      <c r="G156" s="510" t="s">
        <v>1189</v>
      </c>
      <c r="H156" s="100" t="s">
        <v>1189</v>
      </c>
      <c r="I156" s="100" t="s">
        <v>1205</v>
      </c>
      <c r="J156" s="100" t="s">
        <v>1189</v>
      </c>
      <c r="K156" s="510" t="s">
        <v>1221</v>
      </c>
      <c r="L156" s="100" t="s">
        <v>1221</v>
      </c>
      <c r="M156" s="100" t="s">
        <v>1205</v>
      </c>
      <c r="N156" s="510" t="s">
        <v>1189</v>
      </c>
      <c r="O156" s="510" t="s">
        <v>1221</v>
      </c>
      <c r="P156" s="480"/>
      <c r="Q156" s="481"/>
      <c r="R156" s="379"/>
    </row>
    <row r="157" spans="1:21" s="494" customFormat="1" ht="15.75" customHeight="1">
      <c r="A157" s="1077"/>
      <c r="B157" s="492">
        <v>2</v>
      </c>
      <c r="C157" s="614"/>
      <c r="D157" s="512" t="s">
        <v>472</v>
      </c>
      <c r="E157" s="554" t="s">
        <v>1122</v>
      </c>
      <c r="F157" s="570" t="s">
        <v>472</v>
      </c>
      <c r="G157" s="512" t="s">
        <v>163</v>
      </c>
      <c r="H157" s="570" t="s">
        <v>163</v>
      </c>
      <c r="I157" s="579" t="s">
        <v>1206</v>
      </c>
      <c r="J157" s="570" t="s">
        <v>163</v>
      </c>
      <c r="K157" s="507" t="s">
        <v>1122</v>
      </c>
      <c r="L157" s="554" t="s">
        <v>1122</v>
      </c>
      <c r="M157" s="579" t="s">
        <v>1206</v>
      </c>
      <c r="N157" s="512" t="s">
        <v>163</v>
      </c>
      <c r="O157" s="507" t="s">
        <v>1122</v>
      </c>
      <c r="P157" s="143"/>
    </row>
    <row r="158" spans="1:21" s="111" customFormat="1" ht="15.75" customHeight="1">
      <c r="A158" s="1077"/>
      <c r="B158" s="108">
        <v>3</v>
      </c>
      <c r="C158" s="110"/>
      <c r="D158" s="487" t="s">
        <v>1213</v>
      </c>
      <c r="E158" s="101" t="s">
        <v>131</v>
      </c>
      <c r="F158" s="555" t="s">
        <v>129</v>
      </c>
      <c r="G158" s="487" t="s">
        <v>244</v>
      </c>
      <c r="H158" s="101" t="s">
        <v>244</v>
      </c>
      <c r="I158" s="101" t="s">
        <v>244</v>
      </c>
      <c r="J158" s="101" t="s">
        <v>244</v>
      </c>
      <c r="K158" s="487" t="s">
        <v>132</v>
      </c>
      <c r="L158" s="101" t="s">
        <v>75</v>
      </c>
      <c r="M158" s="101" t="s">
        <v>143</v>
      </c>
      <c r="N158" s="101" t="s">
        <v>244</v>
      </c>
      <c r="O158" s="508" t="s">
        <v>132</v>
      </c>
    </row>
    <row r="159" spans="1:21" s="111" customFormat="1" ht="14.25" customHeight="1">
      <c r="A159" s="1077"/>
      <c r="B159" s="108">
        <v>4</v>
      </c>
      <c r="C159" s="110"/>
      <c r="D159" s="487" t="s">
        <v>115</v>
      </c>
      <c r="E159" s="101" t="s">
        <v>115</v>
      </c>
      <c r="F159" s="555" t="s">
        <v>115</v>
      </c>
      <c r="G159" s="487" t="s">
        <v>115</v>
      </c>
      <c r="H159" s="101" t="s">
        <v>115</v>
      </c>
      <c r="I159" s="101" t="s">
        <v>115</v>
      </c>
      <c r="J159" s="101" t="s">
        <v>115</v>
      </c>
      <c r="K159" s="487" t="s">
        <v>115</v>
      </c>
      <c r="L159" s="101" t="s">
        <v>115</v>
      </c>
      <c r="M159" s="101" t="s">
        <v>115</v>
      </c>
      <c r="N159" s="487" t="s">
        <v>115</v>
      </c>
      <c r="O159" s="508" t="s">
        <v>115</v>
      </c>
    </row>
    <row r="160" spans="1:21" s="111" customFormat="1" ht="14.25" customHeight="1">
      <c r="A160" s="1078"/>
      <c r="B160" s="108">
        <v>5</v>
      </c>
      <c r="C160" s="112"/>
      <c r="D160" s="509"/>
      <c r="E160" s="509"/>
      <c r="F160" s="509"/>
      <c r="G160" s="509"/>
      <c r="H160" s="509"/>
      <c r="I160" s="509"/>
      <c r="J160" s="509"/>
      <c r="K160" s="513" t="s">
        <v>1127</v>
      </c>
      <c r="L160" s="513"/>
      <c r="M160" s="513"/>
      <c r="N160" s="513"/>
      <c r="O160" s="489"/>
    </row>
    <row r="161" spans="1:15" s="111" customFormat="1" ht="14.25" customHeight="1">
      <c r="A161" s="1025" t="s">
        <v>1259</v>
      </c>
      <c r="B161" s="108">
        <v>1</v>
      </c>
      <c r="C161" s="116"/>
      <c r="D161" s="553" t="s">
        <v>1240</v>
      </c>
      <c r="E161" s="553" t="s">
        <v>1240</v>
      </c>
      <c r="F161" s="578" t="s">
        <v>1205</v>
      </c>
      <c r="G161" s="565" t="s">
        <v>1205</v>
      </c>
      <c r="H161" s="40" t="s">
        <v>1281</v>
      </c>
      <c r="I161" s="40"/>
      <c r="J161" s="578" t="s">
        <v>103</v>
      </c>
      <c r="K161" s="553" t="s">
        <v>1240</v>
      </c>
      <c r="L161" s="565" t="s">
        <v>1205</v>
      </c>
      <c r="M161" s="40" t="s">
        <v>1281</v>
      </c>
      <c r="N161" s="553" t="s">
        <v>1240</v>
      </c>
      <c r="O161" s="553" t="s">
        <v>684</v>
      </c>
    </row>
    <row r="162" spans="1:15" s="494" customFormat="1" ht="15.75" customHeight="1">
      <c r="A162" s="1026"/>
      <c r="B162" s="492">
        <v>2</v>
      </c>
      <c r="C162" s="614"/>
      <c r="D162" s="554" t="s">
        <v>1231</v>
      </c>
      <c r="E162" s="554" t="s">
        <v>1231</v>
      </c>
      <c r="F162" s="579" t="s">
        <v>1206</v>
      </c>
      <c r="G162" s="566" t="s">
        <v>1206</v>
      </c>
      <c r="H162" s="575" t="s">
        <v>489</v>
      </c>
      <c r="I162" s="575"/>
      <c r="J162" s="579" t="s">
        <v>1141</v>
      </c>
      <c r="K162" s="554" t="s">
        <v>1231</v>
      </c>
      <c r="L162" s="566" t="s">
        <v>1206</v>
      </c>
      <c r="M162" s="575" t="s">
        <v>489</v>
      </c>
      <c r="N162" s="554" t="s">
        <v>1231</v>
      </c>
      <c r="O162" s="554" t="s">
        <v>1207</v>
      </c>
    </row>
    <row r="163" spans="1:15" s="111" customFormat="1" ht="15.75" customHeight="1">
      <c r="A163" s="1026"/>
      <c r="B163" s="108">
        <v>3</v>
      </c>
      <c r="C163" s="110"/>
      <c r="D163" s="555" t="s">
        <v>1102</v>
      </c>
      <c r="E163" s="555" t="s">
        <v>1102</v>
      </c>
      <c r="F163" s="555" t="s">
        <v>1102</v>
      </c>
      <c r="G163" s="567" t="s">
        <v>128</v>
      </c>
      <c r="H163" s="555" t="s">
        <v>141</v>
      </c>
      <c r="I163" s="555"/>
      <c r="J163" s="504" t="s">
        <v>133</v>
      </c>
      <c r="K163" s="555" t="s">
        <v>401</v>
      </c>
      <c r="L163" s="508" t="s">
        <v>1102</v>
      </c>
      <c r="M163" s="508" t="s">
        <v>1102</v>
      </c>
      <c r="N163" s="555" t="s">
        <v>129</v>
      </c>
      <c r="O163" s="555" t="s">
        <v>1291</v>
      </c>
    </row>
    <row r="164" spans="1:15" s="111" customFormat="1" ht="15.75">
      <c r="A164" s="1026"/>
      <c r="B164" s="108">
        <v>4</v>
      </c>
      <c r="C164" s="110"/>
      <c r="D164" s="555" t="s">
        <v>115</v>
      </c>
      <c r="E164" s="555" t="s">
        <v>115</v>
      </c>
      <c r="F164" s="555" t="s">
        <v>115</v>
      </c>
      <c r="G164" s="565" t="s">
        <v>115</v>
      </c>
      <c r="H164" s="555" t="s">
        <v>115</v>
      </c>
      <c r="I164" s="555"/>
      <c r="J164" s="485" t="s">
        <v>115</v>
      </c>
      <c r="K164" s="555" t="s">
        <v>115</v>
      </c>
      <c r="L164" s="508" t="s">
        <v>115</v>
      </c>
      <c r="M164" s="508" t="s">
        <v>115</v>
      </c>
      <c r="N164" s="555" t="s">
        <v>115</v>
      </c>
      <c r="O164" s="555" t="s">
        <v>115</v>
      </c>
    </row>
    <row r="165" spans="1:15" s="111" customFormat="1">
      <c r="A165" s="1027"/>
      <c r="B165" s="108">
        <v>5</v>
      </c>
      <c r="C165" s="112"/>
      <c r="D165" s="489"/>
      <c r="E165" s="509"/>
      <c r="F165" s="489"/>
      <c r="G165" s="544"/>
      <c r="H165" s="489"/>
      <c r="I165" s="489"/>
      <c r="J165" s="489"/>
      <c r="K165" s="489"/>
      <c r="L165" s="602" t="s">
        <v>1155</v>
      </c>
      <c r="M165" s="513"/>
      <c r="N165" s="513"/>
      <c r="O165" s="486"/>
    </row>
    <row r="166" spans="1:15" s="111" customFormat="1" ht="14.25" customHeight="1">
      <c r="A166" s="1054" t="s">
        <v>1184</v>
      </c>
      <c r="B166" s="108">
        <v>1</v>
      </c>
      <c r="C166" s="109"/>
      <c r="D166" s="126"/>
      <c r="E166" s="553" t="s">
        <v>1252</v>
      </c>
      <c r="F166" s="128" t="s">
        <v>1292</v>
      </c>
      <c r="G166" s="553" t="s">
        <v>1252</v>
      </c>
      <c r="H166" s="126" t="s">
        <v>399</v>
      </c>
      <c r="I166" s="128"/>
      <c r="J166" s="126" t="s">
        <v>399</v>
      </c>
      <c r="K166" s="128"/>
      <c r="L166" s="126" t="s">
        <v>399</v>
      </c>
      <c r="M166" s="126" t="s">
        <v>399</v>
      </c>
      <c r="N166" s="599" t="s">
        <v>1292</v>
      </c>
      <c r="O166" s="599" t="s">
        <v>1292</v>
      </c>
    </row>
    <row r="167" spans="1:15" s="494" customFormat="1" ht="15.75" customHeight="1">
      <c r="A167" s="1077"/>
      <c r="B167" s="492">
        <v>2</v>
      </c>
      <c r="C167" s="122"/>
      <c r="D167" s="575"/>
      <c r="E167" s="586" t="s">
        <v>1218</v>
      </c>
      <c r="F167" s="568" t="s">
        <v>1293</v>
      </c>
      <c r="G167" s="586" t="s">
        <v>1218</v>
      </c>
      <c r="H167" s="575" t="s">
        <v>1118</v>
      </c>
      <c r="I167" s="568"/>
      <c r="J167" s="575" t="s">
        <v>1118</v>
      </c>
      <c r="K167" s="568"/>
      <c r="L167" s="575" t="s">
        <v>1118</v>
      </c>
      <c r="M167" s="575" t="s">
        <v>1118</v>
      </c>
      <c r="N167" s="600" t="s">
        <v>1293</v>
      </c>
      <c r="O167" s="600" t="s">
        <v>1293</v>
      </c>
    </row>
    <row r="168" spans="1:15" s="111" customFormat="1" ht="15.75" customHeight="1">
      <c r="A168" s="1077"/>
      <c r="B168" s="108">
        <v>3</v>
      </c>
      <c r="C168" s="109"/>
      <c r="D168" s="40"/>
      <c r="E168" s="555" t="s">
        <v>133</v>
      </c>
      <c r="F168" s="126" t="s">
        <v>132</v>
      </c>
      <c r="G168" s="555" t="s">
        <v>126</v>
      </c>
      <c r="H168" s="40" t="s">
        <v>1276</v>
      </c>
      <c r="I168" s="126"/>
      <c r="J168" s="40" t="s">
        <v>1276</v>
      </c>
      <c r="K168" s="126"/>
      <c r="L168" s="40" t="s">
        <v>1276</v>
      </c>
      <c r="M168" s="40" t="s">
        <v>1276</v>
      </c>
      <c r="N168" s="594" t="s">
        <v>131</v>
      </c>
      <c r="O168" s="594" t="s">
        <v>133</v>
      </c>
    </row>
    <row r="169" spans="1:15" s="111" customFormat="1" ht="15.75">
      <c r="A169" s="1077"/>
      <c r="B169" s="108">
        <v>4</v>
      </c>
      <c r="C169" s="109"/>
      <c r="D169" s="40"/>
      <c r="E169" s="40" t="s">
        <v>115</v>
      </c>
      <c r="F169" s="40" t="s">
        <v>115</v>
      </c>
      <c r="G169" s="40" t="s">
        <v>115</v>
      </c>
      <c r="H169" s="40" t="s">
        <v>115</v>
      </c>
      <c r="I169" s="40"/>
      <c r="J169" s="40" t="s">
        <v>115</v>
      </c>
      <c r="K169" s="40"/>
      <c r="L169" s="40" t="s">
        <v>115</v>
      </c>
      <c r="M169" s="40" t="s">
        <v>115</v>
      </c>
      <c r="N169" s="587" t="s">
        <v>115</v>
      </c>
      <c r="O169" s="587" t="s">
        <v>115</v>
      </c>
    </row>
    <row r="170" spans="1:15" s="111" customFormat="1">
      <c r="A170" s="1078"/>
      <c r="B170" s="108">
        <v>5</v>
      </c>
      <c r="C170" s="112"/>
      <c r="D170" s="489"/>
      <c r="E170" s="576"/>
      <c r="F170" s="98"/>
      <c r="G170" s="509"/>
      <c r="H170" s="489"/>
      <c r="I170" s="509"/>
      <c r="J170" s="489"/>
      <c r="K170" s="489"/>
      <c r="L170" s="489"/>
      <c r="M170" s="513" t="s">
        <v>1225</v>
      </c>
      <c r="N170" s="489"/>
      <c r="O170" s="489"/>
    </row>
    <row r="171" spans="1:15" s="111" customFormat="1" ht="14.25" customHeight="1">
      <c r="A171" s="1054" t="s">
        <v>1185</v>
      </c>
      <c r="B171" s="114">
        <v>1</v>
      </c>
      <c r="C171" s="118"/>
      <c r="D171" s="128" t="s">
        <v>1280</v>
      </c>
      <c r="E171" s="483"/>
      <c r="F171" s="128" t="s">
        <v>1280</v>
      </c>
      <c r="G171" s="128"/>
      <c r="H171" s="126" t="s">
        <v>1301</v>
      </c>
      <c r="I171" s="126" t="s">
        <v>1301</v>
      </c>
      <c r="J171" s="128" t="s">
        <v>1280</v>
      </c>
      <c r="K171" s="128" t="s">
        <v>1280</v>
      </c>
      <c r="L171" s="128"/>
      <c r="M171" s="126" t="s">
        <v>1093</v>
      </c>
      <c r="N171" s="594" t="s">
        <v>1301</v>
      </c>
      <c r="O171" s="490"/>
    </row>
    <row r="172" spans="1:15" s="494" customFormat="1" ht="15.75" customHeight="1">
      <c r="A172" s="1055"/>
      <c r="B172" s="492">
        <v>2</v>
      </c>
      <c r="C172" s="122"/>
      <c r="D172" s="568" t="s">
        <v>1218</v>
      </c>
      <c r="E172" s="488"/>
      <c r="F172" s="568" t="s">
        <v>1218</v>
      </c>
      <c r="G172" s="568"/>
      <c r="H172" s="568" t="s">
        <v>41</v>
      </c>
      <c r="I172" s="568" t="s">
        <v>41</v>
      </c>
      <c r="J172" s="568" t="s">
        <v>1218</v>
      </c>
      <c r="K172" s="568" t="s">
        <v>1218</v>
      </c>
      <c r="L172" s="568"/>
      <c r="M172" s="568" t="s">
        <v>1191</v>
      </c>
      <c r="N172" s="600" t="s">
        <v>41</v>
      </c>
      <c r="O172" s="484"/>
    </row>
    <row r="173" spans="1:15" s="111" customFormat="1" ht="15.75" customHeight="1">
      <c r="A173" s="1055"/>
      <c r="B173" s="108">
        <v>3</v>
      </c>
      <c r="C173" s="109"/>
      <c r="D173" s="40" t="s">
        <v>128</v>
      </c>
      <c r="E173" s="490"/>
      <c r="F173" s="40" t="s">
        <v>401</v>
      </c>
      <c r="G173" s="40"/>
      <c r="H173" s="40" t="s">
        <v>1250</v>
      </c>
      <c r="I173" s="40" t="s">
        <v>1250</v>
      </c>
      <c r="J173" s="40" t="s">
        <v>1250</v>
      </c>
      <c r="K173" s="40" t="s">
        <v>1250</v>
      </c>
      <c r="L173" s="40"/>
      <c r="M173" s="40" t="s">
        <v>141</v>
      </c>
      <c r="N173" s="587" t="s">
        <v>1250</v>
      </c>
      <c r="O173" s="490"/>
    </row>
    <row r="174" spans="1:15" s="111" customFormat="1" ht="15.75">
      <c r="A174" s="1055"/>
      <c r="B174" s="108">
        <v>4</v>
      </c>
      <c r="C174" s="109"/>
      <c r="D174" s="40" t="s">
        <v>115</v>
      </c>
      <c r="E174" s="485"/>
      <c r="F174" s="40" t="s">
        <v>115</v>
      </c>
      <c r="G174" s="40"/>
      <c r="H174" s="40" t="s">
        <v>115</v>
      </c>
      <c r="I174" s="40" t="s">
        <v>115</v>
      </c>
      <c r="J174" s="40" t="s">
        <v>115</v>
      </c>
      <c r="K174" s="40" t="s">
        <v>115</v>
      </c>
      <c r="L174" s="40"/>
      <c r="M174" s="40" t="s">
        <v>115</v>
      </c>
      <c r="N174" s="587" t="s">
        <v>115</v>
      </c>
      <c r="O174" s="485"/>
    </row>
    <row r="175" spans="1:15" s="111" customFormat="1" ht="13.5" customHeight="1">
      <c r="A175" s="1056"/>
      <c r="B175" s="108">
        <v>5</v>
      </c>
      <c r="C175" s="112"/>
      <c r="D175" s="489"/>
      <c r="E175" s="489"/>
      <c r="F175" s="489"/>
      <c r="G175" s="489"/>
      <c r="H175" s="489"/>
      <c r="I175" s="509"/>
      <c r="J175" s="489"/>
      <c r="K175" s="529"/>
      <c r="L175" s="529"/>
      <c r="M175" s="610" t="s">
        <v>1130</v>
      </c>
      <c r="N175" s="489"/>
      <c r="O175" s="489"/>
    </row>
    <row r="176" spans="1:15" s="111" customFormat="1" ht="14.25" customHeight="1">
      <c r="A176" s="1054" t="s">
        <v>1260</v>
      </c>
      <c r="B176" s="114">
        <v>1</v>
      </c>
      <c r="C176" s="115"/>
      <c r="D176" s="531" t="s">
        <v>1154</v>
      </c>
      <c r="E176" s="585" t="s">
        <v>1274</v>
      </c>
      <c r="F176" s="139" t="s">
        <v>1242</v>
      </c>
      <c r="G176" s="531" t="s">
        <v>1230</v>
      </c>
      <c r="H176" s="585" t="s">
        <v>1305</v>
      </c>
      <c r="I176" s="537" t="s">
        <v>1201</v>
      </c>
      <c r="J176" s="585" t="s">
        <v>1305</v>
      </c>
      <c r="K176" s="585" t="s">
        <v>1274</v>
      </c>
      <c r="L176" s="139" t="s">
        <v>1242</v>
      </c>
      <c r="M176" s="132" t="s">
        <v>1154</v>
      </c>
      <c r="N176" s="132"/>
      <c r="O176" s="531" t="s">
        <v>1230</v>
      </c>
    </row>
    <row r="177" spans="1:17" s="494" customFormat="1" ht="15.75" customHeight="1">
      <c r="A177" s="1079"/>
      <c r="B177" s="492">
        <v>2</v>
      </c>
      <c r="C177" s="122"/>
      <c r="D177" s="484" t="s">
        <v>0</v>
      </c>
      <c r="E177" s="575" t="s">
        <v>1140</v>
      </c>
      <c r="F177" s="575" t="s">
        <v>1246</v>
      </c>
      <c r="G177" s="484" t="s">
        <v>1138</v>
      </c>
      <c r="H177" s="575" t="s">
        <v>1139</v>
      </c>
      <c r="I177" s="484" t="s">
        <v>1139</v>
      </c>
      <c r="J177" s="575" t="s">
        <v>1139</v>
      </c>
      <c r="K177" s="575" t="s">
        <v>1140</v>
      </c>
      <c r="L177" s="575" t="s">
        <v>1246</v>
      </c>
      <c r="M177" s="575" t="s">
        <v>0</v>
      </c>
      <c r="N177" s="575"/>
      <c r="O177" s="484" t="s">
        <v>1138</v>
      </c>
    </row>
    <row r="178" spans="1:17" s="111" customFormat="1" ht="15.75" customHeight="1">
      <c r="A178" s="1079"/>
      <c r="B178" s="108">
        <v>3</v>
      </c>
      <c r="C178" s="109"/>
      <c r="D178" s="490" t="s">
        <v>1131</v>
      </c>
      <c r="E178" s="126" t="s">
        <v>1172</v>
      </c>
      <c r="F178" s="490" t="s">
        <v>1151</v>
      </c>
      <c r="G178" s="490" t="s">
        <v>1170</v>
      </c>
      <c r="H178" s="126" t="s">
        <v>128</v>
      </c>
      <c r="I178" s="484" t="s">
        <v>130</v>
      </c>
      <c r="J178" s="126" t="s">
        <v>127</v>
      </c>
      <c r="K178" s="490" t="s">
        <v>1170</v>
      </c>
      <c r="L178" s="126" t="s">
        <v>1131</v>
      </c>
      <c r="M178" s="484" t="s">
        <v>126</v>
      </c>
      <c r="N178" s="126"/>
      <c r="O178" s="490" t="s">
        <v>1202</v>
      </c>
    </row>
    <row r="179" spans="1:17" s="111" customFormat="1" ht="15.75">
      <c r="A179" s="1079"/>
      <c r="B179" s="108">
        <v>4</v>
      </c>
      <c r="C179" s="109"/>
      <c r="D179" s="485" t="s">
        <v>115</v>
      </c>
      <c r="E179" s="40" t="s">
        <v>115</v>
      </c>
      <c r="F179" s="485" t="s">
        <v>115</v>
      </c>
      <c r="G179" s="485" t="s">
        <v>115</v>
      </c>
      <c r="H179" s="40" t="s">
        <v>115</v>
      </c>
      <c r="I179" s="485" t="s">
        <v>115</v>
      </c>
      <c r="J179" s="40" t="s">
        <v>115</v>
      </c>
      <c r="K179" s="485" t="s">
        <v>115</v>
      </c>
      <c r="L179" s="40" t="s">
        <v>115</v>
      </c>
      <c r="M179" s="485" t="s">
        <v>115</v>
      </c>
      <c r="N179" s="40"/>
      <c r="O179" s="485" t="s">
        <v>115</v>
      </c>
    </row>
    <row r="180" spans="1:17" s="111" customFormat="1">
      <c r="A180" s="1080"/>
      <c r="B180" s="108">
        <v>5</v>
      </c>
      <c r="C180" s="110"/>
      <c r="D180" s="508"/>
      <c r="E180" s="489"/>
      <c r="F180" s="489"/>
      <c r="G180" s="489"/>
      <c r="H180" s="489"/>
      <c r="I180" s="489"/>
      <c r="J180" s="489"/>
      <c r="K180" s="529"/>
      <c r="L180" s="508"/>
      <c r="M180" s="529" t="s">
        <v>1153</v>
      </c>
      <c r="N180" s="489"/>
      <c r="O180" s="529"/>
    </row>
    <row r="181" spans="1:17" s="46" customFormat="1" ht="17.25" customHeight="1">
      <c r="A181" s="1054" t="s">
        <v>1186</v>
      </c>
      <c r="B181" s="44">
        <v>1</v>
      </c>
      <c r="C181" s="49"/>
      <c r="D181" s="537" t="s">
        <v>1201</v>
      </c>
      <c r="E181" s="585" t="s">
        <v>1305</v>
      </c>
      <c r="F181" s="585"/>
      <c r="G181" s="585" t="s">
        <v>1305</v>
      </c>
      <c r="H181" s="531" t="s">
        <v>1230</v>
      </c>
      <c r="I181" s="537"/>
      <c r="J181" s="531" t="s">
        <v>1230</v>
      </c>
      <c r="K181" s="506"/>
      <c r="L181" s="585" t="s">
        <v>1274</v>
      </c>
      <c r="M181" s="606" t="s">
        <v>1230</v>
      </c>
      <c r="N181" s="585" t="s">
        <v>1274</v>
      </c>
      <c r="O181" s="585"/>
      <c r="Q181" s="153"/>
    </row>
    <row r="182" spans="1:17" s="46" customFormat="1" ht="15.75" customHeight="1">
      <c r="A182" s="1055"/>
      <c r="B182" s="44">
        <v>2</v>
      </c>
      <c r="C182" s="45"/>
      <c r="D182" s="484" t="s">
        <v>1139</v>
      </c>
      <c r="E182" s="575" t="s">
        <v>1139</v>
      </c>
      <c r="F182" s="575"/>
      <c r="G182" s="575" t="s">
        <v>1139</v>
      </c>
      <c r="H182" s="484" t="s">
        <v>1138</v>
      </c>
      <c r="I182" s="484"/>
      <c r="J182" s="484" t="s">
        <v>1138</v>
      </c>
      <c r="K182" s="507"/>
      <c r="L182" s="575" t="s">
        <v>1140</v>
      </c>
      <c r="M182" s="607" t="s">
        <v>1138</v>
      </c>
      <c r="N182" s="575" t="s">
        <v>1140</v>
      </c>
      <c r="O182" s="575"/>
      <c r="Q182" s="154"/>
    </row>
    <row r="183" spans="1:17" s="46" customFormat="1" ht="17.25" customHeight="1">
      <c r="A183" s="1055"/>
      <c r="B183" s="44">
        <v>3</v>
      </c>
      <c r="C183" s="45"/>
      <c r="D183" s="490" t="s">
        <v>126</v>
      </c>
      <c r="E183" s="126" t="s">
        <v>126</v>
      </c>
      <c r="F183" s="575"/>
      <c r="G183" s="126" t="s">
        <v>1131</v>
      </c>
      <c r="H183" s="484" t="s">
        <v>129</v>
      </c>
      <c r="I183" s="484"/>
      <c r="J183" s="484" t="s">
        <v>129</v>
      </c>
      <c r="K183" s="490"/>
      <c r="L183" s="490" t="s">
        <v>1193</v>
      </c>
      <c r="M183" s="594" t="s">
        <v>129</v>
      </c>
      <c r="N183" s="490" t="s">
        <v>1172</v>
      </c>
      <c r="O183" s="126"/>
      <c r="Q183" s="153"/>
    </row>
    <row r="184" spans="1:17" s="46" customFormat="1" ht="15.75">
      <c r="A184" s="1055"/>
      <c r="B184" s="44">
        <v>4</v>
      </c>
      <c r="C184" s="45"/>
      <c r="D184" s="485" t="s">
        <v>115</v>
      </c>
      <c r="E184" s="40" t="s">
        <v>115</v>
      </c>
      <c r="F184" s="40"/>
      <c r="G184" s="40" t="s">
        <v>115</v>
      </c>
      <c r="H184" s="485" t="s">
        <v>115</v>
      </c>
      <c r="I184" s="485"/>
      <c r="J184" s="485" t="s">
        <v>115</v>
      </c>
      <c r="K184" s="485"/>
      <c r="L184" s="485" t="s">
        <v>115</v>
      </c>
      <c r="M184" s="587" t="s">
        <v>115</v>
      </c>
      <c r="N184" s="485" t="s">
        <v>115</v>
      </c>
      <c r="O184" s="40"/>
      <c r="Q184" s="153"/>
    </row>
    <row r="185" spans="1:17" s="46" customFormat="1">
      <c r="A185" s="1056"/>
      <c r="B185" s="44">
        <v>5</v>
      </c>
      <c r="C185" s="47"/>
      <c r="D185" s="515"/>
      <c r="E185" s="515"/>
      <c r="F185" s="509"/>
      <c r="G185" s="515"/>
      <c r="H185" s="489"/>
      <c r="I185" s="513"/>
      <c r="J185" s="513" t="s">
        <v>1129</v>
      </c>
      <c r="K185" s="513"/>
      <c r="L185" s="513"/>
      <c r="M185" s="515"/>
      <c r="N185" s="515"/>
      <c r="O185" s="515"/>
      <c r="Q185" s="153"/>
    </row>
    <row r="186" spans="1:17" s="46" customFormat="1" ht="14.25" customHeight="1">
      <c r="A186" s="1076" t="s">
        <v>1261</v>
      </c>
      <c r="B186" s="160">
        <v>1</v>
      </c>
      <c r="C186" s="615"/>
      <c r="D186" s="530"/>
      <c r="E186" s="139"/>
      <c r="F186" s="530"/>
      <c r="G186" s="139"/>
      <c r="H186" s="530"/>
      <c r="I186" s="556" t="s">
        <v>1295</v>
      </c>
      <c r="J186" s="532"/>
      <c r="K186" s="556" t="s">
        <v>1295</v>
      </c>
      <c r="L186" s="530"/>
      <c r="M186" s="556" t="s">
        <v>1295</v>
      </c>
      <c r="N186" s="506"/>
      <c r="O186" s="556" t="s">
        <v>1295</v>
      </c>
      <c r="Q186" s="153"/>
    </row>
    <row r="187" spans="1:17" s="46" customFormat="1" ht="15.75">
      <c r="A187" s="1055"/>
      <c r="B187" s="44">
        <v>2</v>
      </c>
      <c r="C187" s="48"/>
      <c r="D187" s="507"/>
      <c r="E187" s="142"/>
      <c r="F187" s="507"/>
      <c r="G187" s="142"/>
      <c r="H187" s="507"/>
      <c r="I187" s="549" t="s">
        <v>1298</v>
      </c>
      <c r="J187" s="511"/>
      <c r="K187" s="549" t="s">
        <v>1298</v>
      </c>
      <c r="L187" s="507"/>
      <c r="M187" s="549" t="s">
        <v>1298</v>
      </c>
      <c r="N187" s="507"/>
      <c r="O187" s="549" t="s">
        <v>1298</v>
      </c>
      <c r="Q187" s="154"/>
    </row>
    <row r="188" spans="1:17" s="46" customFormat="1" ht="15.75">
      <c r="A188" s="1055"/>
      <c r="B188" s="44">
        <v>3</v>
      </c>
      <c r="C188" s="48"/>
      <c r="D188" s="508"/>
      <c r="E188" s="126"/>
      <c r="F188" s="490"/>
      <c r="G188" s="126"/>
      <c r="H188" s="508"/>
      <c r="I188" s="594" t="s">
        <v>1202</v>
      </c>
      <c r="J188" s="491"/>
      <c r="K188" s="594" t="s">
        <v>1202</v>
      </c>
      <c r="L188" s="508"/>
      <c r="M188" s="594" t="s">
        <v>1202</v>
      </c>
      <c r="N188" s="508"/>
      <c r="O188" s="126" t="s">
        <v>1169</v>
      </c>
      <c r="Q188" s="153"/>
    </row>
    <row r="189" spans="1:17" s="46" customFormat="1" ht="15.75">
      <c r="A189" s="1055"/>
      <c r="B189" s="44">
        <v>4</v>
      </c>
      <c r="C189" s="48"/>
      <c r="D189" s="508"/>
      <c r="E189" s="40"/>
      <c r="F189" s="508"/>
      <c r="G189" s="40"/>
      <c r="H189" s="508"/>
      <c r="I189" s="587" t="s">
        <v>115</v>
      </c>
      <c r="J189" s="485"/>
      <c r="K189" s="587" t="s">
        <v>115</v>
      </c>
      <c r="L189" s="508"/>
      <c r="M189" s="587" t="s">
        <v>115</v>
      </c>
      <c r="N189" s="508"/>
      <c r="O189" s="40" t="s">
        <v>115</v>
      </c>
      <c r="Q189" s="153"/>
    </row>
    <row r="190" spans="1:17" s="46" customFormat="1" ht="15.75">
      <c r="A190" s="1056"/>
      <c r="B190" s="44">
        <v>5</v>
      </c>
      <c r="C190" s="47"/>
      <c r="D190" s="515"/>
      <c r="E190" s="515"/>
      <c r="F190" s="515"/>
      <c r="G190" s="515"/>
      <c r="H190" s="515"/>
      <c r="I190" s="515"/>
      <c r="J190" s="515"/>
      <c r="K190" s="513" t="s">
        <v>1128</v>
      </c>
      <c r="L190" s="513"/>
      <c r="M190" s="513"/>
      <c r="N190" s="515"/>
      <c r="O190" s="515"/>
    </row>
    <row r="191" spans="1:17">
      <c r="A191" s="146" t="s">
        <v>1076</v>
      </c>
    </row>
    <row r="192" spans="1:17" s="60" customFormat="1" ht="18" customHeight="1">
      <c r="A192" s="561" t="s">
        <v>1235</v>
      </c>
      <c r="B192" s="561"/>
      <c r="C192" s="561"/>
      <c r="D192" s="561"/>
      <c r="E192" s="561"/>
      <c r="F192" s="561"/>
      <c r="G192" s="435"/>
      <c r="H192" s="435"/>
      <c r="I192" s="437"/>
      <c r="J192" s="436"/>
      <c r="K192" s="435"/>
      <c r="L192" s="435"/>
      <c r="M192" s="435"/>
      <c r="N192" s="435"/>
      <c r="O192" s="435"/>
    </row>
    <row r="193" spans="1:15" s="56" customFormat="1" ht="15.75">
      <c r="A193" s="1037" t="s">
        <v>1086</v>
      </c>
      <c r="B193" s="1037"/>
      <c r="C193" s="1037"/>
      <c r="D193" s="1037"/>
      <c r="E193" s="1037"/>
      <c r="F193" s="1037"/>
      <c r="G193" s="1037"/>
      <c r="H193" s="1037"/>
      <c r="I193" s="1037"/>
      <c r="J193" s="1037"/>
      <c r="K193" s="1037"/>
      <c r="L193" s="1037"/>
      <c r="M193" s="1037"/>
      <c r="N193" s="1037"/>
      <c r="O193" s="1037"/>
    </row>
    <row r="194" spans="1:15" s="56" customFormat="1" ht="15.75">
      <c r="A194" s="1037" t="s">
        <v>1236</v>
      </c>
      <c r="B194" s="1037"/>
      <c r="C194" s="1037"/>
      <c r="D194" s="1037"/>
      <c r="E194" s="1037"/>
      <c r="F194" s="1037"/>
      <c r="G194" s="1037"/>
      <c r="H194" s="1037"/>
      <c r="I194" s="1037"/>
      <c r="J194" s="1037"/>
      <c r="K194" s="1037"/>
      <c r="L194" s="1037"/>
      <c r="M194" s="1037"/>
      <c r="N194" s="464"/>
      <c r="O194" s="464"/>
    </row>
    <row r="195" spans="1:15">
      <c r="L195" s="147" t="s">
        <v>1175</v>
      </c>
    </row>
    <row r="196" spans="1:15" s="39" customFormat="1" ht="21" customHeight="1">
      <c r="G196" s="83" t="s">
        <v>1080</v>
      </c>
      <c r="L196" s="54" t="s">
        <v>1142</v>
      </c>
    </row>
    <row r="197" spans="1:15" s="39" customFormat="1" ht="14.25" customHeight="1">
      <c r="B197" s="91" t="s">
        <v>465</v>
      </c>
      <c r="C197" s="91"/>
      <c r="F197" s="83"/>
      <c r="G197" s="54"/>
      <c r="L197" s="54"/>
    </row>
    <row r="198" spans="1:15" s="39" customFormat="1" ht="14.25" customHeight="1">
      <c r="B198" s="90" t="s">
        <v>467</v>
      </c>
      <c r="C198" s="90"/>
      <c r="F198" s="83"/>
      <c r="G198" s="54"/>
      <c r="J198" s="92"/>
      <c r="L198" s="54"/>
    </row>
    <row r="199" spans="1:15" s="39" customFormat="1" ht="14.25" customHeight="1">
      <c r="B199" s="90" t="s">
        <v>1234</v>
      </c>
      <c r="C199" s="90"/>
      <c r="F199" s="83"/>
      <c r="G199" s="54"/>
      <c r="J199" s="92"/>
      <c r="L199" s="54"/>
    </row>
    <row r="200" spans="1:15" s="39" customFormat="1" ht="14.25" customHeight="1">
      <c r="B200" s="388" t="s">
        <v>466</v>
      </c>
      <c r="C200" s="388"/>
      <c r="F200" s="83"/>
      <c r="G200" s="54"/>
      <c r="L200" s="54"/>
    </row>
    <row r="201" spans="1:15" s="39" customFormat="1" ht="14.25" customHeight="1">
      <c r="B201" s="90" t="s">
        <v>1222</v>
      </c>
      <c r="C201" s="90"/>
      <c r="F201" s="83"/>
      <c r="G201" s="54"/>
      <c r="L201" s="54"/>
    </row>
    <row r="202" spans="1:15" s="39" customFormat="1" ht="14.25" customHeight="1">
      <c r="B202" s="388" t="s">
        <v>1083</v>
      </c>
      <c r="C202" s="388"/>
      <c r="F202" s="1069"/>
      <c r="G202" s="1069"/>
      <c r="H202" s="1069"/>
    </row>
    <row r="203" spans="1:15" s="39" customFormat="1" ht="18" customHeight="1">
      <c r="F203" s="55"/>
      <c r="G203" s="54"/>
    </row>
    <row r="204" spans="1:15" ht="15.75" customHeight="1">
      <c r="F204" s="1069" t="s">
        <v>1308</v>
      </c>
      <c r="G204" s="1069"/>
      <c r="H204" s="1069"/>
      <c r="L204" s="472" t="s">
        <v>1233</v>
      </c>
      <c r="M204" s="472"/>
      <c r="N204" s="472"/>
      <c r="O204" s="472"/>
    </row>
  </sheetData>
  <mergeCells count="68">
    <mergeCell ref="B4:O4"/>
    <mergeCell ref="A5:O5"/>
    <mergeCell ref="A1:F1"/>
    <mergeCell ref="H1:N1"/>
    <mergeCell ref="A2:F2"/>
    <mergeCell ref="H2:N2"/>
    <mergeCell ref="F204:H204"/>
    <mergeCell ref="F202:H202"/>
    <mergeCell ref="A193:O193"/>
    <mergeCell ref="A194:M194"/>
    <mergeCell ref="F6:G6"/>
    <mergeCell ref="A33:A37"/>
    <mergeCell ref="A23:A27"/>
    <mergeCell ref="A28:A32"/>
    <mergeCell ref="A6:B6"/>
    <mergeCell ref="A8:A12"/>
    <mergeCell ref="H6:I6"/>
    <mergeCell ref="J6:K6"/>
    <mergeCell ref="L6:M6"/>
    <mergeCell ref="N6:O6"/>
    <mergeCell ref="A69:A73"/>
    <mergeCell ref="A59:A63"/>
    <mergeCell ref="A64:A68"/>
    <mergeCell ref="D6:E6"/>
    <mergeCell ref="A38:A42"/>
    <mergeCell ref="A43:A47"/>
    <mergeCell ref="A48:A52"/>
    <mergeCell ref="A53:A57"/>
    <mergeCell ref="A13:A17"/>
    <mergeCell ref="A18:A22"/>
    <mergeCell ref="A74:A78"/>
    <mergeCell ref="A84:A88"/>
    <mergeCell ref="A89:A93"/>
    <mergeCell ref="A79:A83"/>
    <mergeCell ref="A94:A98"/>
    <mergeCell ref="A100:O100"/>
    <mergeCell ref="A101:B101"/>
    <mergeCell ref="D101:E101"/>
    <mergeCell ref="F101:G101"/>
    <mergeCell ref="N101:O101"/>
    <mergeCell ref="H101:I101"/>
    <mergeCell ref="J101:K101"/>
    <mergeCell ref="L101:M101"/>
    <mergeCell ref="A128:A132"/>
    <mergeCell ref="A118:A122"/>
    <mergeCell ref="A113:A117"/>
    <mergeCell ref="A108:A112"/>
    <mergeCell ref="A103:A107"/>
    <mergeCell ref="A123:A127"/>
    <mergeCell ref="A133:A137"/>
    <mergeCell ref="A143:O143"/>
    <mergeCell ref="A144:B144"/>
    <mergeCell ref="D144:E144"/>
    <mergeCell ref="F144:G144"/>
    <mergeCell ref="H144:I144"/>
    <mergeCell ref="J144:K144"/>
    <mergeCell ref="N144:O144"/>
    <mergeCell ref="L144:M144"/>
    <mergeCell ref="A138:A142"/>
    <mergeCell ref="A146:A150"/>
    <mergeCell ref="A156:A160"/>
    <mergeCell ref="A181:A185"/>
    <mergeCell ref="A186:A190"/>
    <mergeCell ref="A176:A180"/>
    <mergeCell ref="A161:A165"/>
    <mergeCell ref="A166:A170"/>
    <mergeCell ref="A171:A175"/>
    <mergeCell ref="A151:A155"/>
  </mergeCells>
  <phoneticPr fontId="11" type="noConversion"/>
  <printOptions horizontalCentered="1"/>
  <pageMargins left="0.2" right="0.2" top="0.25" bottom="0.2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247"/>
  <sheetViews>
    <sheetView zoomScale="85" workbookViewId="0">
      <pane xSplit="1" ySplit="154" topLeftCell="H155" activePane="bottomRight" state="frozen"/>
      <selection activeCell="Q53" sqref="Q53"/>
      <selection pane="topRight" activeCell="Q53" sqref="Q53"/>
      <selection pane="bottomLeft" activeCell="Q53" sqref="Q53"/>
      <selection pane="bottomRight" activeCell="Q53" sqref="Q53"/>
    </sheetView>
  </sheetViews>
  <sheetFormatPr defaultColWidth="9" defaultRowHeight="17.25"/>
  <cols>
    <col min="1" max="1" width="3.75" style="93" customWidth="1"/>
    <col min="2" max="2" width="4.125" style="93" customWidth="1"/>
    <col min="3" max="3" width="5.5" style="93" hidden="1" customWidth="1"/>
    <col min="4" max="4" width="11.25" style="93" customWidth="1"/>
    <col min="5" max="5" width="11.5" style="93" customWidth="1"/>
    <col min="6" max="10" width="11.25" style="93" customWidth="1"/>
    <col min="11" max="11" width="11" style="93" customWidth="1"/>
    <col min="12" max="12" width="11.5" style="93" customWidth="1"/>
    <col min="13" max="15" width="11.25" style="93" customWidth="1"/>
    <col min="16" max="16" width="22.125" style="93" customWidth="1"/>
    <col min="17" max="17" width="5" style="93" hidden="1" customWidth="1"/>
    <col min="18" max="18" width="22.125" style="93" customWidth="1"/>
    <col min="19" max="19" width="5" style="93" customWidth="1"/>
    <col min="20" max="20" width="22.125" style="93" customWidth="1"/>
    <col min="21" max="21" width="5" style="93" customWidth="1"/>
    <col min="22" max="22" width="22.125" style="93" customWidth="1"/>
    <col min="23" max="23" width="5" style="93" customWidth="1"/>
    <col min="24" max="16384" width="9" style="93"/>
  </cols>
  <sheetData>
    <row r="1" spans="1:24" ht="19.5">
      <c r="A1" s="1031" t="s">
        <v>34</v>
      </c>
      <c r="B1" s="1031"/>
      <c r="C1" s="1031"/>
      <c r="D1" s="1031"/>
      <c r="E1" s="1031"/>
      <c r="F1" s="1031"/>
      <c r="H1" s="1032" t="s">
        <v>35</v>
      </c>
      <c r="I1" s="1033"/>
      <c r="J1" s="1033"/>
      <c r="K1" s="1033"/>
      <c r="L1" s="1033"/>
      <c r="M1" s="1033"/>
      <c r="N1" s="1033"/>
      <c r="Q1" s="429"/>
      <c r="R1" s="429"/>
      <c r="S1" s="429"/>
      <c r="T1" s="429"/>
      <c r="U1" s="429"/>
      <c r="V1" s="429"/>
      <c r="W1" s="429"/>
      <c r="X1" s="429"/>
    </row>
    <row r="2" spans="1:24" ht="18">
      <c r="A2" s="829" t="s">
        <v>339</v>
      </c>
      <c r="B2" s="829"/>
      <c r="C2" s="829"/>
      <c r="D2" s="829"/>
      <c r="E2" s="829"/>
      <c r="F2" s="829"/>
      <c r="H2" s="1034" t="s">
        <v>21</v>
      </c>
      <c r="I2" s="1035"/>
      <c r="J2" s="1035"/>
      <c r="K2" s="1035"/>
      <c r="L2" s="1035"/>
      <c r="M2" s="1035"/>
      <c r="N2" s="1035"/>
      <c r="Q2" s="429"/>
      <c r="R2" s="429"/>
      <c r="S2" s="429"/>
      <c r="T2" s="429"/>
      <c r="U2" s="429"/>
      <c r="V2" s="429"/>
      <c r="W2" s="429"/>
      <c r="X2" s="429"/>
    </row>
    <row r="3" spans="1:24" s="103" customFormat="1" ht="8.25" customHeight="1">
      <c r="A3" s="389"/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</row>
    <row r="4" spans="1:24" ht="36" customHeight="1">
      <c r="A4" s="1036" t="s">
        <v>1270</v>
      </c>
      <c r="B4" s="1039"/>
      <c r="C4" s="1039"/>
      <c r="D4" s="1039"/>
      <c r="E4" s="1039"/>
      <c r="F4" s="1039"/>
      <c r="G4" s="1039"/>
      <c r="H4" s="1039"/>
      <c r="I4" s="1039"/>
      <c r="J4" s="1039"/>
      <c r="K4" s="1039"/>
      <c r="L4" s="1039"/>
      <c r="M4" s="1039"/>
      <c r="N4" s="1039"/>
      <c r="O4" s="1039"/>
      <c r="Q4" s="429"/>
      <c r="R4" s="429"/>
      <c r="S4" s="429"/>
      <c r="T4" s="429"/>
      <c r="U4" s="429"/>
      <c r="V4" s="429"/>
      <c r="W4" s="429"/>
      <c r="X4" s="429"/>
    </row>
    <row r="5" spans="1:24" ht="17.25" hidden="1" customHeight="1">
      <c r="A5" s="1171" t="s">
        <v>251</v>
      </c>
      <c r="B5" s="1172"/>
      <c r="C5" s="1173" t="s">
        <v>279</v>
      </c>
      <c r="D5" s="1167">
        <v>2</v>
      </c>
      <c r="E5" s="1168"/>
      <c r="F5" s="1169">
        <v>3</v>
      </c>
      <c r="G5" s="1170"/>
      <c r="H5" s="1169">
        <v>4</v>
      </c>
      <c r="I5" s="1170"/>
      <c r="J5" s="1169">
        <v>5</v>
      </c>
      <c r="K5" s="1170"/>
      <c r="L5" s="1169">
        <v>6</v>
      </c>
      <c r="M5" s="1170"/>
      <c r="N5" s="1169">
        <v>7</v>
      </c>
      <c r="O5" s="1170"/>
      <c r="P5" s="107"/>
      <c r="Q5" s="429"/>
      <c r="R5" s="429"/>
      <c r="S5" s="429"/>
      <c r="T5" s="429"/>
      <c r="U5" s="429"/>
      <c r="V5" s="429"/>
      <c r="W5" s="429"/>
      <c r="X5" s="429"/>
    </row>
    <row r="6" spans="1:24" ht="17.25" hidden="1" customHeight="1">
      <c r="A6" s="124" t="s">
        <v>287</v>
      </c>
      <c r="B6" s="124" t="s">
        <v>275</v>
      </c>
      <c r="C6" s="1174"/>
      <c r="D6" s="125" t="s">
        <v>33</v>
      </c>
      <c r="E6" s="125" t="s">
        <v>292</v>
      </c>
      <c r="F6" s="125" t="s">
        <v>33</v>
      </c>
      <c r="G6" s="125" t="s">
        <v>292</v>
      </c>
      <c r="H6" s="125" t="s">
        <v>33</v>
      </c>
      <c r="I6" s="125" t="s">
        <v>292</v>
      </c>
      <c r="J6" s="125" t="s">
        <v>33</v>
      </c>
      <c r="K6" s="125" t="s">
        <v>292</v>
      </c>
      <c r="L6" s="125" t="s">
        <v>33</v>
      </c>
      <c r="M6" s="125" t="s">
        <v>292</v>
      </c>
      <c r="N6" s="127" t="s">
        <v>33</v>
      </c>
      <c r="O6" s="127" t="s">
        <v>292</v>
      </c>
      <c r="P6" s="372"/>
      <c r="Q6" s="429"/>
      <c r="R6" s="429"/>
      <c r="S6" s="429"/>
      <c r="T6" s="429"/>
      <c r="U6" s="429"/>
      <c r="V6" s="429"/>
      <c r="W6" s="429"/>
      <c r="X6" s="429"/>
    </row>
    <row r="7" spans="1:24" ht="17.25" hidden="1" customHeight="1">
      <c r="A7" s="1119" t="s">
        <v>293</v>
      </c>
      <c r="B7" s="94">
        <v>1</v>
      </c>
      <c r="C7" s="1163" t="s">
        <v>329</v>
      </c>
      <c r="D7" s="126" t="s">
        <v>331</v>
      </c>
      <c r="E7" s="126" t="s">
        <v>276</v>
      </c>
      <c r="F7" s="40" t="s">
        <v>119</v>
      </c>
      <c r="G7" s="126" t="s">
        <v>276</v>
      </c>
      <c r="H7" s="126" t="s">
        <v>276</v>
      </c>
      <c r="I7" s="126" t="s">
        <v>276</v>
      </c>
      <c r="J7" s="40" t="s">
        <v>119</v>
      </c>
      <c r="K7" s="40" t="s">
        <v>119</v>
      </c>
      <c r="L7" s="126" t="s">
        <v>276</v>
      </c>
      <c r="N7" s="96"/>
      <c r="O7" s="96"/>
      <c r="P7" s="103"/>
      <c r="Q7" s="429"/>
      <c r="R7" s="429"/>
      <c r="S7" s="429"/>
      <c r="T7" s="429"/>
      <c r="U7" s="429"/>
      <c r="V7" s="429"/>
      <c r="W7" s="429"/>
      <c r="X7" s="429"/>
    </row>
    <row r="8" spans="1:24" ht="17.25" hidden="1" customHeight="1">
      <c r="A8" s="1117"/>
      <c r="B8" s="94">
        <v>2</v>
      </c>
      <c r="C8" s="1094"/>
      <c r="D8" s="126" t="s">
        <v>276</v>
      </c>
      <c r="E8" s="126" t="s">
        <v>288</v>
      </c>
      <c r="F8" s="126" t="s">
        <v>332</v>
      </c>
      <c r="G8" s="126" t="s">
        <v>288</v>
      </c>
      <c r="H8" s="126" t="s">
        <v>288</v>
      </c>
      <c r="I8" s="126" t="s">
        <v>288</v>
      </c>
      <c r="J8" s="126" t="s">
        <v>332</v>
      </c>
      <c r="K8" s="126" t="s">
        <v>332</v>
      </c>
      <c r="L8" s="126" t="s">
        <v>332</v>
      </c>
      <c r="N8" s="97"/>
      <c r="O8" s="97"/>
      <c r="P8" s="103"/>
      <c r="Q8" s="429"/>
      <c r="R8" s="429"/>
      <c r="S8" s="429"/>
      <c r="T8" s="429"/>
      <c r="U8" s="429"/>
      <c r="V8" s="429"/>
      <c r="W8" s="429"/>
      <c r="X8" s="429"/>
    </row>
    <row r="9" spans="1:24" ht="17.25" hidden="1" customHeight="1">
      <c r="A9" s="1117"/>
      <c r="B9" s="94">
        <v>3</v>
      </c>
      <c r="C9" s="1094"/>
      <c r="D9" s="126" t="s">
        <v>332</v>
      </c>
      <c r="E9" s="40" t="s">
        <v>115</v>
      </c>
      <c r="F9" s="40" t="s">
        <v>115</v>
      </c>
      <c r="G9" s="40" t="s">
        <v>115</v>
      </c>
      <c r="H9" s="40" t="s">
        <v>115</v>
      </c>
      <c r="I9" s="40" t="s">
        <v>115</v>
      </c>
      <c r="J9" s="40" t="s">
        <v>115</v>
      </c>
      <c r="K9" s="40" t="s">
        <v>115</v>
      </c>
      <c r="L9" s="40" t="s">
        <v>115</v>
      </c>
      <c r="N9" s="97"/>
      <c r="O9" s="97"/>
      <c r="P9" s="103"/>
      <c r="Q9" s="429"/>
      <c r="R9" s="429"/>
      <c r="S9" s="429"/>
      <c r="T9" s="429"/>
      <c r="U9" s="429"/>
      <c r="V9" s="429"/>
      <c r="W9" s="429"/>
      <c r="X9" s="429"/>
    </row>
    <row r="10" spans="1:24" ht="17.25" hidden="1" customHeight="1">
      <c r="A10" s="1117"/>
      <c r="B10" s="94">
        <v>4</v>
      </c>
      <c r="C10" s="1094"/>
      <c r="D10" s="40" t="s">
        <v>115</v>
      </c>
      <c r="E10" s="40" t="s">
        <v>115</v>
      </c>
      <c r="F10" s="40" t="s">
        <v>115</v>
      </c>
      <c r="G10" s="40" t="s">
        <v>115</v>
      </c>
      <c r="H10" s="40" t="s">
        <v>115</v>
      </c>
      <c r="I10" s="40" t="s">
        <v>115</v>
      </c>
      <c r="J10" s="40" t="s">
        <v>115</v>
      </c>
      <c r="K10" s="40" t="s">
        <v>115</v>
      </c>
      <c r="L10" s="40" t="s">
        <v>115</v>
      </c>
      <c r="N10" s="97"/>
      <c r="O10" s="97"/>
      <c r="P10" s="103"/>
      <c r="Q10" s="429"/>
      <c r="R10" s="429"/>
      <c r="S10" s="429"/>
      <c r="T10" s="429"/>
      <c r="U10" s="429"/>
      <c r="V10" s="429"/>
      <c r="W10" s="429"/>
      <c r="X10" s="429"/>
    </row>
    <row r="11" spans="1:24" ht="17.25" hidden="1" customHeight="1">
      <c r="A11" s="1118"/>
      <c r="B11" s="94">
        <v>5</v>
      </c>
      <c r="C11" s="1095"/>
      <c r="D11" s="98"/>
      <c r="E11" s="98"/>
      <c r="F11" s="98"/>
      <c r="G11" s="98"/>
      <c r="H11" s="98"/>
      <c r="I11" s="98"/>
      <c r="J11" s="98"/>
      <c r="K11" s="98"/>
      <c r="L11" s="131" t="s">
        <v>333</v>
      </c>
      <c r="N11" s="99"/>
      <c r="O11" s="99"/>
      <c r="P11" s="103"/>
      <c r="Q11" s="429"/>
      <c r="R11" s="429"/>
      <c r="S11" s="429"/>
      <c r="T11" s="429"/>
      <c r="U11" s="429"/>
      <c r="V11" s="429"/>
      <c r="W11" s="429"/>
      <c r="X11" s="429"/>
    </row>
    <row r="12" spans="1:24" ht="17.25" hidden="1" customHeight="1">
      <c r="A12" s="1119" t="s">
        <v>30</v>
      </c>
      <c r="B12" s="94">
        <v>1</v>
      </c>
      <c r="C12" s="1163" t="s">
        <v>31</v>
      </c>
      <c r="D12" s="126" t="s">
        <v>331</v>
      </c>
      <c r="E12" s="126" t="s">
        <v>334</v>
      </c>
      <c r="F12" s="126" t="s">
        <v>345</v>
      </c>
      <c r="G12" s="126" t="s">
        <v>334</v>
      </c>
      <c r="H12" s="126" t="s">
        <v>334</v>
      </c>
      <c r="I12" s="128" t="s">
        <v>345</v>
      </c>
      <c r="J12" s="126" t="s">
        <v>345</v>
      </c>
      <c r="K12" s="126" t="s">
        <v>334</v>
      </c>
      <c r="L12" s="126" t="s">
        <v>334</v>
      </c>
      <c r="M12" s="96"/>
      <c r="N12" s="100"/>
      <c r="O12" s="95"/>
      <c r="P12" s="107"/>
      <c r="Q12" s="429"/>
      <c r="R12" s="429"/>
      <c r="S12" s="429"/>
      <c r="T12" s="429"/>
      <c r="U12" s="429"/>
      <c r="V12" s="429"/>
      <c r="W12" s="429"/>
      <c r="X12" s="429"/>
    </row>
    <row r="13" spans="1:24" ht="17.25" hidden="1" customHeight="1">
      <c r="A13" s="1117"/>
      <c r="B13" s="94">
        <v>2</v>
      </c>
      <c r="C13" s="1094"/>
      <c r="D13" s="126" t="s">
        <v>334</v>
      </c>
      <c r="E13" s="126" t="s">
        <v>267</v>
      </c>
      <c r="F13" s="126" t="s">
        <v>267</v>
      </c>
      <c r="G13" s="126" t="s">
        <v>294</v>
      </c>
      <c r="H13" s="126" t="s">
        <v>294</v>
      </c>
      <c r="I13" s="126" t="s">
        <v>267</v>
      </c>
      <c r="J13" s="126" t="s">
        <v>267</v>
      </c>
      <c r="K13" s="126" t="s">
        <v>294</v>
      </c>
      <c r="L13" s="126" t="s">
        <v>267</v>
      </c>
      <c r="N13" s="101"/>
      <c r="O13" s="95"/>
      <c r="P13" s="107"/>
      <c r="Q13" s="429"/>
      <c r="R13" s="429"/>
      <c r="S13" s="429"/>
      <c r="T13" s="429"/>
      <c r="U13" s="429"/>
      <c r="V13" s="429"/>
      <c r="W13" s="429"/>
      <c r="X13" s="429"/>
    </row>
    <row r="14" spans="1:24" ht="17.25" hidden="1" customHeight="1">
      <c r="A14" s="1117"/>
      <c r="B14" s="94">
        <v>3</v>
      </c>
      <c r="C14" s="1094"/>
      <c r="D14" s="126" t="s">
        <v>294</v>
      </c>
      <c r="E14" s="40" t="s">
        <v>115</v>
      </c>
      <c r="F14" s="40" t="s">
        <v>115</v>
      </c>
      <c r="G14" s="40" t="s">
        <v>115</v>
      </c>
      <c r="H14" s="40" t="s">
        <v>115</v>
      </c>
      <c r="I14" s="40" t="s">
        <v>115</v>
      </c>
      <c r="J14" s="40" t="s">
        <v>115</v>
      </c>
      <c r="K14" s="40" t="s">
        <v>115</v>
      </c>
      <c r="L14" s="40" t="s">
        <v>115</v>
      </c>
      <c r="N14" s="101"/>
      <c r="O14" s="95"/>
      <c r="P14" s="107"/>
      <c r="Q14" s="429"/>
      <c r="R14" s="429"/>
      <c r="S14" s="429"/>
      <c r="T14" s="429"/>
      <c r="U14" s="429"/>
      <c r="V14" s="429"/>
      <c r="W14" s="429"/>
      <c r="X14" s="429"/>
    </row>
    <row r="15" spans="1:24" ht="17.25" hidden="1" customHeight="1">
      <c r="A15" s="1117"/>
      <c r="B15" s="94">
        <v>4</v>
      </c>
      <c r="C15" s="1094"/>
      <c r="D15" s="40" t="s">
        <v>115</v>
      </c>
      <c r="E15" s="40" t="s">
        <v>115</v>
      </c>
      <c r="F15" s="40" t="s">
        <v>115</v>
      </c>
      <c r="G15" s="40" t="s">
        <v>115</v>
      </c>
      <c r="H15" s="40" t="s">
        <v>115</v>
      </c>
      <c r="I15" s="40" t="s">
        <v>115</v>
      </c>
      <c r="J15" s="40" t="s">
        <v>115</v>
      </c>
      <c r="K15" s="40" t="s">
        <v>115</v>
      </c>
      <c r="L15" s="40" t="s">
        <v>115</v>
      </c>
      <c r="N15" s="101"/>
      <c r="O15" s="95"/>
      <c r="P15" s="107"/>
      <c r="Q15" s="429"/>
      <c r="R15" s="429"/>
      <c r="S15" s="429"/>
      <c r="T15" s="429"/>
      <c r="U15" s="429"/>
      <c r="V15" s="429"/>
      <c r="W15" s="429"/>
      <c r="X15" s="429"/>
    </row>
    <row r="16" spans="1:24" ht="17.25" hidden="1" customHeight="1">
      <c r="A16" s="1118"/>
      <c r="B16" s="94">
        <v>5</v>
      </c>
      <c r="C16" s="1095"/>
      <c r="D16" s="41" t="s">
        <v>115</v>
      </c>
      <c r="E16" s="98"/>
      <c r="F16" s="98"/>
      <c r="G16" s="98"/>
      <c r="H16" s="95"/>
      <c r="I16" s="98"/>
      <c r="J16" s="98"/>
      <c r="K16" s="98"/>
      <c r="L16" s="131" t="s">
        <v>268</v>
      </c>
      <c r="N16" s="99"/>
      <c r="O16" s="99"/>
      <c r="P16" s="103"/>
      <c r="Q16" s="429"/>
      <c r="R16" s="429"/>
      <c r="S16" s="429"/>
      <c r="T16" s="429"/>
      <c r="U16" s="429"/>
      <c r="V16" s="429"/>
      <c r="W16" s="429"/>
      <c r="X16" s="429"/>
    </row>
    <row r="17" spans="1:24" ht="17.25" hidden="1" customHeight="1">
      <c r="A17" s="1119" t="s">
        <v>350</v>
      </c>
      <c r="B17" s="94">
        <v>1</v>
      </c>
      <c r="C17" s="1163" t="s">
        <v>351</v>
      </c>
      <c r="D17" s="126" t="s">
        <v>331</v>
      </c>
      <c r="E17" s="126" t="s">
        <v>307</v>
      </c>
      <c r="F17" s="40" t="s">
        <v>121</v>
      </c>
      <c r="G17" s="126" t="s">
        <v>307</v>
      </c>
      <c r="H17" s="42" t="s">
        <v>122</v>
      </c>
      <c r="I17" s="42" t="s">
        <v>122</v>
      </c>
      <c r="J17" s="126" t="s">
        <v>307</v>
      </c>
      <c r="K17" s="126" t="s">
        <v>307</v>
      </c>
      <c r="L17" s="128" t="s">
        <v>352</v>
      </c>
      <c r="M17" s="100"/>
      <c r="N17" s="96"/>
      <c r="O17" s="96"/>
      <c r="P17" s="103"/>
      <c r="Q17" s="429"/>
      <c r="R17" s="429"/>
      <c r="S17" s="429"/>
      <c r="T17" s="429"/>
      <c r="U17" s="429"/>
      <c r="V17" s="429"/>
      <c r="W17" s="429"/>
      <c r="X17" s="429"/>
    </row>
    <row r="18" spans="1:24" ht="17.25" hidden="1" customHeight="1">
      <c r="A18" s="1117"/>
      <c r="B18" s="94">
        <v>2</v>
      </c>
      <c r="C18" s="1094"/>
      <c r="D18" s="126" t="s">
        <v>307</v>
      </c>
      <c r="E18" s="126" t="s">
        <v>253</v>
      </c>
      <c r="F18" s="126" t="s">
        <v>277</v>
      </c>
      <c r="G18" s="126" t="s">
        <v>253</v>
      </c>
      <c r="H18" s="40" t="s">
        <v>106</v>
      </c>
      <c r="I18" s="40" t="s">
        <v>106</v>
      </c>
      <c r="J18" s="126" t="s">
        <v>277</v>
      </c>
      <c r="K18" s="40" t="s">
        <v>106</v>
      </c>
      <c r="L18" s="40" t="s">
        <v>106</v>
      </c>
      <c r="M18" s="95"/>
      <c r="N18" s="97"/>
      <c r="O18" s="97"/>
      <c r="P18" s="103"/>
      <c r="Q18" s="429"/>
      <c r="R18" s="429"/>
      <c r="S18" s="429"/>
      <c r="T18" s="429"/>
      <c r="U18" s="429"/>
      <c r="V18" s="429"/>
      <c r="W18" s="429"/>
      <c r="X18" s="429"/>
    </row>
    <row r="19" spans="1:24" ht="17.25" hidden="1" customHeight="1">
      <c r="A19" s="1117"/>
      <c r="B19" s="94">
        <v>3</v>
      </c>
      <c r="C19" s="1094"/>
      <c r="D19" s="126" t="s">
        <v>277</v>
      </c>
      <c r="E19" s="40" t="s">
        <v>115</v>
      </c>
      <c r="F19" s="40" t="s">
        <v>115</v>
      </c>
      <c r="G19" s="40" t="s">
        <v>115</v>
      </c>
      <c r="H19" s="40" t="s">
        <v>115</v>
      </c>
      <c r="I19" s="40" t="s">
        <v>115</v>
      </c>
      <c r="J19" s="40" t="s">
        <v>115</v>
      </c>
      <c r="K19" s="40" t="s">
        <v>115</v>
      </c>
      <c r="L19" s="40" t="s">
        <v>115</v>
      </c>
      <c r="M19" s="95"/>
      <c r="N19" s="97"/>
      <c r="O19" s="97"/>
      <c r="P19" s="103"/>
      <c r="Q19" s="429"/>
      <c r="R19" s="429"/>
      <c r="S19" s="429"/>
      <c r="T19" s="429"/>
      <c r="U19" s="429"/>
      <c r="V19" s="429"/>
      <c r="W19" s="429"/>
      <c r="X19" s="429"/>
    </row>
    <row r="20" spans="1:24" ht="17.25" hidden="1" customHeight="1">
      <c r="A20" s="1117"/>
      <c r="B20" s="94">
        <v>4</v>
      </c>
      <c r="C20" s="1094"/>
      <c r="D20" s="40" t="s">
        <v>115</v>
      </c>
      <c r="E20" s="40" t="s">
        <v>115</v>
      </c>
      <c r="F20" s="40" t="s">
        <v>115</v>
      </c>
      <c r="G20" s="40" t="s">
        <v>115</v>
      </c>
      <c r="H20" s="40" t="s">
        <v>115</v>
      </c>
      <c r="I20" s="40" t="s">
        <v>115</v>
      </c>
      <c r="J20" s="40" t="s">
        <v>115</v>
      </c>
      <c r="K20" s="40" t="s">
        <v>115</v>
      </c>
      <c r="L20" s="40" t="s">
        <v>115</v>
      </c>
      <c r="M20" s="95"/>
      <c r="N20" s="97"/>
      <c r="O20" s="97"/>
      <c r="P20" s="103"/>
      <c r="Q20" s="429"/>
      <c r="R20" s="429"/>
      <c r="S20" s="429"/>
      <c r="T20" s="429"/>
      <c r="U20" s="429"/>
      <c r="V20" s="429"/>
      <c r="W20" s="429"/>
      <c r="X20" s="429"/>
    </row>
    <row r="21" spans="1:24" ht="17.25" hidden="1" customHeight="1">
      <c r="A21" s="1118"/>
      <c r="B21" s="94">
        <v>5</v>
      </c>
      <c r="C21" s="1095"/>
      <c r="D21" s="41" t="s">
        <v>115</v>
      </c>
      <c r="E21" s="98"/>
      <c r="F21" s="98"/>
      <c r="G21" s="98"/>
      <c r="H21" s="98"/>
      <c r="I21" s="98"/>
      <c r="J21" s="98"/>
      <c r="K21" s="98"/>
      <c r="L21" s="41" t="s">
        <v>111</v>
      </c>
      <c r="M21" s="99"/>
      <c r="N21" s="99"/>
      <c r="O21" s="99"/>
      <c r="P21" s="103"/>
      <c r="Q21" s="429"/>
      <c r="R21" s="429"/>
      <c r="S21" s="429"/>
      <c r="T21" s="429"/>
      <c r="U21" s="429"/>
      <c r="V21" s="429"/>
      <c r="W21" s="429"/>
      <c r="X21" s="429"/>
    </row>
    <row r="22" spans="1:24" ht="17.25" hidden="1" customHeight="1">
      <c r="A22" s="1119" t="s">
        <v>308</v>
      </c>
      <c r="B22" s="94">
        <v>1</v>
      </c>
      <c r="C22" s="1163" t="s">
        <v>309</v>
      </c>
      <c r="D22" s="126" t="s">
        <v>331</v>
      </c>
      <c r="E22" s="126" t="s">
        <v>310</v>
      </c>
      <c r="F22" s="126" t="s">
        <v>310</v>
      </c>
      <c r="G22" s="126" t="s">
        <v>310</v>
      </c>
      <c r="H22" s="126" t="s">
        <v>310</v>
      </c>
      <c r="I22" s="126" t="s">
        <v>310</v>
      </c>
      <c r="J22" s="126" t="s">
        <v>310</v>
      </c>
      <c r="K22" s="126" t="s">
        <v>310</v>
      </c>
      <c r="L22" s="126" t="s">
        <v>311</v>
      </c>
      <c r="N22" s="96"/>
      <c r="O22" s="96"/>
      <c r="P22" s="103"/>
      <c r="Q22" s="429"/>
      <c r="R22" s="429"/>
      <c r="S22" s="429"/>
      <c r="T22" s="429"/>
      <c r="U22" s="429"/>
      <c r="V22" s="429"/>
      <c r="W22" s="429"/>
      <c r="X22" s="429"/>
    </row>
    <row r="23" spans="1:24" ht="17.25" hidden="1" customHeight="1">
      <c r="A23" s="1117"/>
      <c r="B23" s="94">
        <v>2</v>
      </c>
      <c r="C23" s="1094"/>
      <c r="D23" s="126" t="s">
        <v>310</v>
      </c>
      <c r="E23" s="126" t="s">
        <v>16</v>
      </c>
      <c r="F23" s="126" t="s">
        <v>281</v>
      </c>
      <c r="G23" s="126" t="s">
        <v>16</v>
      </c>
      <c r="H23" s="126" t="s">
        <v>16</v>
      </c>
      <c r="I23" s="126" t="s">
        <v>16</v>
      </c>
      <c r="J23" s="126" t="s">
        <v>282</v>
      </c>
      <c r="K23" s="126" t="s">
        <v>282</v>
      </c>
      <c r="L23" s="126" t="s">
        <v>17</v>
      </c>
      <c r="N23" s="97"/>
      <c r="O23" s="97"/>
      <c r="P23" s="103"/>
      <c r="Q23" s="429"/>
      <c r="R23" s="429"/>
      <c r="S23" s="429"/>
      <c r="T23" s="429"/>
      <c r="U23" s="429"/>
      <c r="V23" s="429"/>
      <c r="W23" s="429"/>
      <c r="X23" s="429"/>
    </row>
    <row r="24" spans="1:24" ht="17.25" hidden="1" customHeight="1">
      <c r="A24" s="1117"/>
      <c r="B24" s="94">
        <v>3</v>
      </c>
      <c r="C24" s="1094"/>
      <c r="D24" s="126" t="s">
        <v>281</v>
      </c>
      <c r="E24" s="40" t="s">
        <v>115</v>
      </c>
      <c r="F24" s="40" t="s">
        <v>115</v>
      </c>
      <c r="G24" s="40" t="s">
        <v>115</v>
      </c>
      <c r="H24" s="40" t="s">
        <v>115</v>
      </c>
      <c r="I24" s="40" t="s">
        <v>115</v>
      </c>
      <c r="J24" s="40" t="s">
        <v>115</v>
      </c>
      <c r="K24" s="40" t="s">
        <v>115</v>
      </c>
      <c r="L24" s="40" t="s">
        <v>115</v>
      </c>
      <c r="N24" s="97"/>
      <c r="O24" s="97"/>
      <c r="P24" s="103"/>
      <c r="Q24" s="429"/>
      <c r="R24" s="429"/>
      <c r="S24" s="429"/>
      <c r="T24" s="429"/>
      <c r="U24" s="429"/>
      <c r="V24" s="429"/>
      <c r="W24" s="429"/>
      <c r="X24" s="429"/>
    </row>
    <row r="25" spans="1:24" ht="17.25" hidden="1" customHeight="1">
      <c r="A25" s="1117"/>
      <c r="B25" s="94">
        <v>4</v>
      </c>
      <c r="C25" s="1094"/>
      <c r="D25" s="40" t="s">
        <v>115</v>
      </c>
      <c r="E25" s="40" t="s">
        <v>115</v>
      </c>
      <c r="F25" s="40" t="s">
        <v>115</v>
      </c>
      <c r="G25" s="43" t="s">
        <v>115</v>
      </c>
      <c r="H25" s="40" t="s">
        <v>115</v>
      </c>
      <c r="I25" s="40" t="s">
        <v>115</v>
      </c>
      <c r="J25" s="40" t="s">
        <v>115</v>
      </c>
      <c r="K25" s="40" t="s">
        <v>115</v>
      </c>
      <c r="L25" s="126" t="s">
        <v>18</v>
      </c>
      <c r="N25" s="97"/>
      <c r="O25" s="97"/>
      <c r="P25" s="103"/>
      <c r="Q25" s="429"/>
      <c r="R25" s="429"/>
      <c r="S25" s="429"/>
      <c r="T25" s="429"/>
      <c r="U25" s="429"/>
      <c r="V25" s="429"/>
      <c r="W25" s="429"/>
      <c r="X25" s="429"/>
    </row>
    <row r="26" spans="1:24" ht="17.25" hidden="1" customHeight="1">
      <c r="A26" s="1118"/>
      <c r="B26" s="94">
        <v>5</v>
      </c>
      <c r="C26" s="1095"/>
      <c r="D26" s="41" t="s">
        <v>115</v>
      </c>
      <c r="E26" s="98"/>
      <c r="F26" s="98"/>
      <c r="G26" s="98"/>
      <c r="H26" s="98"/>
      <c r="I26" s="98"/>
      <c r="J26" s="98"/>
      <c r="K26" s="98"/>
      <c r="L26" s="98"/>
      <c r="N26" s="99"/>
      <c r="O26" s="99"/>
      <c r="P26" s="103"/>
      <c r="Q26" s="429"/>
      <c r="R26" s="429"/>
      <c r="S26" s="429"/>
      <c r="T26" s="429"/>
      <c r="U26" s="429"/>
      <c r="V26" s="429"/>
      <c r="W26" s="429"/>
      <c r="X26" s="429"/>
    </row>
    <row r="27" spans="1:24" ht="17.25" hidden="1" customHeight="1">
      <c r="A27" s="1119" t="s">
        <v>312</v>
      </c>
      <c r="B27" s="94">
        <v>1</v>
      </c>
      <c r="C27" s="1163" t="s">
        <v>313</v>
      </c>
      <c r="D27" s="126" t="s">
        <v>331</v>
      </c>
      <c r="E27" s="126" t="s">
        <v>310</v>
      </c>
      <c r="F27" s="126" t="s">
        <v>310</v>
      </c>
      <c r="G27" s="126" t="s">
        <v>310</v>
      </c>
      <c r="H27" s="126" t="s">
        <v>310</v>
      </c>
      <c r="I27" s="126" t="s">
        <v>310</v>
      </c>
      <c r="J27" s="126" t="s">
        <v>310</v>
      </c>
      <c r="K27" s="126" t="s">
        <v>310</v>
      </c>
      <c r="L27" s="126" t="s">
        <v>310</v>
      </c>
      <c r="M27" s="100"/>
      <c r="N27" s="97"/>
      <c r="O27" s="100"/>
      <c r="P27" s="107"/>
      <c r="Q27" s="429"/>
      <c r="R27" s="429"/>
      <c r="S27" s="429"/>
      <c r="T27" s="429"/>
      <c r="U27" s="429"/>
      <c r="V27" s="429"/>
      <c r="W27" s="429"/>
      <c r="X27" s="429"/>
    </row>
    <row r="28" spans="1:24" ht="17.25" hidden="1" customHeight="1">
      <c r="A28" s="1117"/>
      <c r="B28" s="94">
        <v>2</v>
      </c>
      <c r="C28" s="1094"/>
      <c r="D28" s="126" t="s">
        <v>311</v>
      </c>
      <c r="E28" s="126" t="s">
        <v>300</v>
      </c>
      <c r="F28" s="40" t="s">
        <v>138</v>
      </c>
      <c r="G28" s="126" t="s">
        <v>300</v>
      </c>
      <c r="H28" s="40" t="s">
        <v>138</v>
      </c>
      <c r="I28" s="40" t="s">
        <v>138</v>
      </c>
      <c r="J28" s="40" t="s">
        <v>138</v>
      </c>
      <c r="K28" s="126" t="s">
        <v>300</v>
      </c>
      <c r="L28" s="126" t="s">
        <v>300</v>
      </c>
      <c r="M28" s="95"/>
      <c r="N28" s="97"/>
      <c r="O28" s="95"/>
      <c r="P28" s="107"/>
      <c r="Q28" s="429"/>
      <c r="R28" s="429"/>
      <c r="S28" s="429"/>
      <c r="T28" s="429"/>
      <c r="U28" s="429"/>
      <c r="V28" s="429"/>
      <c r="W28" s="429"/>
      <c r="X28" s="429"/>
    </row>
    <row r="29" spans="1:24" ht="17.25" hidden="1" customHeight="1">
      <c r="A29" s="1117"/>
      <c r="B29" s="94">
        <v>3</v>
      </c>
      <c r="C29" s="1094"/>
      <c r="D29" s="126" t="s">
        <v>17</v>
      </c>
      <c r="E29" s="40" t="s">
        <v>115</v>
      </c>
      <c r="F29" s="40" t="s">
        <v>115</v>
      </c>
      <c r="G29" s="40" t="s">
        <v>115</v>
      </c>
      <c r="H29" s="40" t="s">
        <v>115</v>
      </c>
      <c r="I29" s="40" t="s">
        <v>115</v>
      </c>
      <c r="J29" s="40" t="s">
        <v>115</v>
      </c>
      <c r="K29" s="40" t="s">
        <v>115</v>
      </c>
      <c r="L29" s="40" t="s">
        <v>115</v>
      </c>
      <c r="M29" s="95"/>
      <c r="N29" s="97"/>
      <c r="O29" s="95"/>
      <c r="P29" s="107"/>
      <c r="Q29" s="429"/>
      <c r="R29" s="429"/>
      <c r="S29" s="429"/>
      <c r="T29" s="429"/>
      <c r="U29" s="429"/>
      <c r="V29" s="429"/>
      <c r="W29" s="429"/>
      <c r="X29" s="429"/>
    </row>
    <row r="30" spans="1:24" ht="17.25" hidden="1" customHeight="1">
      <c r="A30" s="1117"/>
      <c r="B30" s="94">
        <v>4</v>
      </c>
      <c r="C30" s="1094"/>
      <c r="D30" s="126" t="s">
        <v>301</v>
      </c>
      <c r="E30" s="40" t="s">
        <v>115</v>
      </c>
      <c r="F30" s="40" t="s">
        <v>115</v>
      </c>
      <c r="G30" s="40" t="s">
        <v>115</v>
      </c>
      <c r="H30" s="40" t="s">
        <v>115</v>
      </c>
      <c r="I30" s="40" t="s">
        <v>115</v>
      </c>
      <c r="J30" s="40" t="s">
        <v>115</v>
      </c>
      <c r="K30" s="40" t="s">
        <v>115</v>
      </c>
      <c r="L30" s="40" t="s">
        <v>115</v>
      </c>
      <c r="M30" s="95"/>
      <c r="N30" s="97"/>
      <c r="O30" s="95"/>
      <c r="P30" s="107"/>
      <c r="Q30" s="429"/>
      <c r="R30" s="429"/>
      <c r="S30" s="429"/>
      <c r="T30" s="429"/>
      <c r="U30" s="429"/>
      <c r="V30" s="429"/>
      <c r="W30" s="429"/>
      <c r="X30" s="429"/>
    </row>
    <row r="31" spans="1:24" ht="17.25" hidden="1" customHeight="1">
      <c r="A31" s="1118"/>
      <c r="B31" s="94">
        <v>5</v>
      </c>
      <c r="C31" s="1095"/>
      <c r="D31" s="41" t="s">
        <v>115</v>
      </c>
      <c r="E31" s="98"/>
      <c r="F31" s="98"/>
      <c r="G31" s="98"/>
      <c r="H31" s="98"/>
      <c r="I31" s="98"/>
      <c r="J31" s="98"/>
      <c r="K31" s="98"/>
      <c r="L31" s="131" t="s">
        <v>302</v>
      </c>
      <c r="M31" s="99"/>
      <c r="N31" s="97"/>
      <c r="O31" s="97"/>
      <c r="P31" s="103"/>
      <c r="Q31" s="429"/>
      <c r="R31" s="429"/>
      <c r="S31" s="429"/>
      <c r="T31" s="429"/>
      <c r="U31" s="429"/>
      <c r="V31" s="429"/>
      <c r="W31" s="429"/>
      <c r="X31" s="429"/>
    </row>
    <row r="32" spans="1:24" ht="17.25" hidden="1" customHeight="1">
      <c r="A32" s="1119" t="s">
        <v>314</v>
      </c>
      <c r="B32" s="94">
        <v>1</v>
      </c>
      <c r="C32" s="1163" t="s">
        <v>313</v>
      </c>
      <c r="D32" s="126" t="s">
        <v>331</v>
      </c>
      <c r="E32" s="126" t="s">
        <v>310</v>
      </c>
      <c r="F32" s="126" t="s">
        <v>310</v>
      </c>
      <c r="G32" s="126" t="s">
        <v>310</v>
      </c>
      <c r="H32" s="126" t="s">
        <v>310</v>
      </c>
      <c r="I32" s="126" t="s">
        <v>310</v>
      </c>
      <c r="J32" s="128" t="s">
        <v>311</v>
      </c>
      <c r="K32" s="126" t="s">
        <v>310</v>
      </c>
      <c r="L32" s="126" t="s">
        <v>310</v>
      </c>
      <c r="M32" s="95"/>
      <c r="N32" s="100"/>
      <c r="O32" s="96"/>
      <c r="P32" s="103"/>
      <c r="Q32" s="429"/>
      <c r="R32" s="429"/>
      <c r="S32" s="429"/>
      <c r="T32" s="429"/>
      <c r="U32" s="429"/>
      <c r="V32" s="429"/>
      <c r="W32" s="429"/>
      <c r="X32" s="429"/>
    </row>
    <row r="33" spans="1:24" ht="17.25" hidden="1" customHeight="1">
      <c r="A33" s="1117"/>
      <c r="B33" s="94">
        <v>2</v>
      </c>
      <c r="C33" s="1094"/>
      <c r="D33" s="126" t="s">
        <v>310</v>
      </c>
      <c r="E33" s="126" t="s">
        <v>19</v>
      </c>
      <c r="F33" s="126" t="s">
        <v>19</v>
      </c>
      <c r="G33" s="126" t="s">
        <v>19</v>
      </c>
      <c r="H33" s="126" t="s">
        <v>19</v>
      </c>
      <c r="I33" s="126" t="s">
        <v>19</v>
      </c>
      <c r="J33" s="126" t="s">
        <v>17</v>
      </c>
      <c r="K33" s="126" t="s">
        <v>340</v>
      </c>
      <c r="L33" s="126" t="s">
        <v>340</v>
      </c>
      <c r="M33" s="95"/>
      <c r="N33" s="95"/>
      <c r="O33" s="97"/>
      <c r="P33" s="103"/>
      <c r="Q33" s="429"/>
      <c r="R33" s="429"/>
      <c r="S33" s="429"/>
      <c r="T33" s="429"/>
      <c r="U33" s="429"/>
      <c r="V33" s="429"/>
      <c r="W33" s="429"/>
      <c r="X33" s="429"/>
    </row>
    <row r="34" spans="1:24" ht="17.25" hidden="1" customHeight="1">
      <c r="A34" s="1117"/>
      <c r="B34" s="94">
        <v>3</v>
      </c>
      <c r="C34" s="1094"/>
      <c r="D34" s="126" t="s">
        <v>340</v>
      </c>
      <c r="E34" s="40" t="s">
        <v>115</v>
      </c>
      <c r="F34" s="40" t="s">
        <v>115</v>
      </c>
      <c r="G34" s="40" t="s">
        <v>115</v>
      </c>
      <c r="H34" s="40" t="s">
        <v>115</v>
      </c>
      <c r="I34" s="40" t="s">
        <v>115</v>
      </c>
      <c r="J34" s="126" t="s">
        <v>301</v>
      </c>
      <c r="K34" s="40" t="s">
        <v>115</v>
      </c>
      <c r="L34" s="40" t="s">
        <v>115</v>
      </c>
      <c r="M34" s="95"/>
      <c r="N34" s="95"/>
      <c r="O34" s="97"/>
      <c r="P34" s="103"/>
      <c r="Q34" s="429"/>
      <c r="R34" s="429"/>
      <c r="S34" s="429"/>
      <c r="T34" s="429"/>
      <c r="U34" s="429"/>
      <c r="V34" s="429"/>
      <c r="W34" s="429"/>
      <c r="X34" s="429"/>
    </row>
    <row r="35" spans="1:24" ht="17.25" hidden="1" customHeight="1">
      <c r="A35" s="1117"/>
      <c r="B35" s="94">
        <v>4</v>
      </c>
      <c r="C35" s="1094"/>
      <c r="D35" s="40" t="s">
        <v>115</v>
      </c>
      <c r="E35" s="40" t="s">
        <v>115</v>
      </c>
      <c r="F35" s="40" t="s">
        <v>115</v>
      </c>
      <c r="G35" s="40" t="s">
        <v>115</v>
      </c>
      <c r="H35" s="40" t="s">
        <v>115</v>
      </c>
      <c r="I35" s="40" t="s">
        <v>115</v>
      </c>
      <c r="J35" s="40" t="s">
        <v>115</v>
      </c>
      <c r="K35" s="40" t="s">
        <v>115</v>
      </c>
      <c r="L35" s="40" t="s">
        <v>115</v>
      </c>
      <c r="M35" s="95"/>
      <c r="N35" s="95"/>
      <c r="O35" s="97"/>
      <c r="P35" s="103"/>
      <c r="Q35" s="429"/>
      <c r="R35" s="429"/>
      <c r="S35" s="429"/>
      <c r="T35" s="429"/>
      <c r="U35" s="429"/>
      <c r="V35" s="429"/>
      <c r="W35" s="429"/>
      <c r="X35" s="429"/>
    </row>
    <row r="36" spans="1:24" ht="17.25" hidden="1" customHeight="1">
      <c r="A36" s="1118"/>
      <c r="B36" s="94">
        <v>5</v>
      </c>
      <c r="C36" s="1095"/>
      <c r="D36" s="41" t="s">
        <v>115</v>
      </c>
      <c r="E36" s="98"/>
      <c r="F36" s="98"/>
      <c r="G36" s="98"/>
      <c r="H36" s="98"/>
      <c r="I36" s="98"/>
      <c r="J36" s="98"/>
      <c r="K36" s="98"/>
      <c r="L36" s="131" t="s">
        <v>341</v>
      </c>
      <c r="N36" s="98"/>
      <c r="O36" s="99"/>
      <c r="P36" s="103"/>
      <c r="Q36" s="429"/>
      <c r="R36" s="429"/>
      <c r="S36" s="429"/>
      <c r="T36" s="429"/>
      <c r="U36" s="429"/>
      <c r="V36" s="429"/>
      <c r="W36" s="429"/>
      <c r="X36" s="429"/>
    </row>
    <row r="37" spans="1:24" ht="17.25" hidden="1" customHeight="1">
      <c r="A37" s="1113" t="s">
        <v>315</v>
      </c>
      <c r="B37" s="102">
        <v>1</v>
      </c>
      <c r="C37" s="1163" t="s">
        <v>316</v>
      </c>
      <c r="D37" s="126" t="s">
        <v>331</v>
      </c>
      <c r="E37" s="126" t="s">
        <v>317</v>
      </c>
      <c r="F37" s="126" t="s">
        <v>317</v>
      </c>
      <c r="G37" s="126" t="s">
        <v>317</v>
      </c>
      <c r="H37" s="126" t="s">
        <v>317</v>
      </c>
      <c r="I37" s="126" t="s">
        <v>317</v>
      </c>
      <c r="J37" s="126" t="s">
        <v>317</v>
      </c>
      <c r="K37" s="126" t="s">
        <v>317</v>
      </c>
      <c r="L37" s="126" t="s">
        <v>317</v>
      </c>
      <c r="M37" s="96"/>
      <c r="N37" s="96"/>
      <c r="O37" s="96"/>
      <c r="P37" s="103"/>
      <c r="Q37" s="429"/>
      <c r="R37" s="429"/>
      <c r="S37" s="429"/>
      <c r="T37" s="429"/>
      <c r="U37" s="429"/>
      <c r="V37" s="429"/>
      <c r="W37" s="429"/>
      <c r="X37" s="429"/>
    </row>
    <row r="38" spans="1:24" ht="17.25" hidden="1" customHeight="1">
      <c r="A38" s="1114"/>
      <c r="B38" s="94">
        <v>2</v>
      </c>
      <c r="C38" s="1094"/>
      <c r="D38" s="126" t="s">
        <v>317</v>
      </c>
      <c r="E38" s="126" t="s">
        <v>1</v>
      </c>
      <c r="F38" s="126" t="s">
        <v>1</v>
      </c>
      <c r="G38" s="126" t="s">
        <v>1</v>
      </c>
      <c r="H38" s="126" t="s">
        <v>2</v>
      </c>
      <c r="I38" s="126" t="s">
        <v>1</v>
      </c>
      <c r="J38" s="126" t="s">
        <v>1</v>
      </c>
      <c r="K38" s="126" t="s">
        <v>1</v>
      </c>
      <c r="L38" s="126" t="s">
        <v>2</v>
      </c>
      <c r="M38" s="97"/>
      <c r="N38" s="97"/>
      <c r="O38" s="97"/>
      <c r="P38" s="103"/>
      <c r="Q38" s="429"/>
      <c r="R38" s="429"/>
      <c r="S38" s="429"/>
      <c r="T38" s="429"/>
      <c r="U38" s="429"/>
      <c r="V38" s="429"/>
      <c r="W38" s="429"/>
      <c r="X38" s="429"/>
    </row>
    <row r="39" spans="1:24" ht="17.25" hidden="1" customHeight="1">
      <c r="A39" s="1114"/>
      <c r="B39" s="94">
        <v>3</v>
      </c>
      <c r="C39" s="1094"/>
      <c r="D39" s="126" t="s">
        <v>2</v>
      </c>
      <c r="E39" s="40" t="s">
        <v>115</v>
      </c>
      <c r="F39" s="40" t="s">
        <v>115</v>
      </c>
      <c r="G39" s="40" t="s">
        <v>115</v>
      </c>
      <c r="H39" s="40" t="s">
        <v>115</v>
      </c>
      <c r="I39" s="40" t="s">
        <v>115</v>
      </c>
      <c r="J39" s="40" t="s">
        <v>115</v>
      </c>
      <c r="K39" s="40" t="s">
        <v>115</v>
      </c>
      <c r="L39" s="40" t="s">
        <v>115</v>
      </c>
      <c r="M39" s="97"/>
      <c r="N39" s="97"/>
      <c r="O39" s="97"/>
      <c r="P39" s="103"/>
      <c r="Q39" s="429"/>
      <c r="R39" s="429"/>
      <c r="S39" s="429"/>
      <c r="T39" s="429"/>
      <c r="U39" s="429"/>
      <c r="V39" s="429"/>
      <c r="W39" s="429"/>
      <c r="X39" s="429"/>
    </row>
    <row r="40" spans="1:24" ht="17.25" hidden="1" customHeight="1">
      <c r="A40" s="1114"/>
      <c r="B40" s="94">
        <v>4</v>
      </c>
      <c r="C40" s="1094"/>
      <c r="D40" s="40" t="s">
        <v>115</v>
      </c>
      <c r="E40" s="40" t="s">
        <v>115</v>
      </c>
      <c r="F40" s="40" t="s">
        <v>115</v>
      </c>
      <c r="G40" s="40" t="s">
        <v>115</v>
      </c>
      <c r="H40" s="40" t="s">
        <v>115</v>
      </c>
      <c r="I40" s="40" t="s">
        <v>115</v>
      </c>
      <c r="J40" s="40" t="s">
        <v>115</v>
      </c>
      <c r="K40" s="40" t="s">
        <v>115</v>
      </c>
      <c r="L40" s="40" t="s">
        <v>115</v>
      </c>
      <c r="M40" s="97"/>
      <c r="N40" s="97"/>
      <c r="O40" s="97"/>
      <c r="P40" s="103"/>
      <c r="Q40" s="429"/>
      <c r="R40" s="429"/>
      <c r="S40" s="429"/>
      <c r="T40" s="429"/>
      <c r="U40" s="429"/>
      <c r="V40" s="429"/>
      <c r="W40" s="429"/>
      <c r="X40" s="429"/>
    </row>
    <row r="41" spans="1:24" ht="17.25" hidden="1" customHeight="1">
      <c r="A41" s="1115"/>
      <c r="B41" s="94">
        <v>5</v>
      </c>
      <c r="C41" s="1095"/>
      <c r="D41" s="41" t="s">
        <v>115</v>
      </c>
      <c r="E41" s="98"/>
      <c r="F41" s="98"/>
      <c r="G41" s="98"/>
      <c r="H41" s="98"/>
      <c r="I41" s="98"/>
      <c r="J41" s="98"/>
      <c r="K41" s="98"/>
      <c r="L41" s="131" t="s">
        <v>3</v>
      </c>
      <c r="M41" s="99"/>
      <c r="N41" s="99"/>
      <c r="O41" s="99"/>
      <c r="P41" s="103"/>
      <c r="Q41" s="429"/>
      <c r="R41" s="429"/>
      <c r="S41" s="429"/>
      <c r="T41" s="429"/>
      <c r="U41" s="429"/>
      <c r="V41" s="429"/>
      <c r="W41" s="429"/>
      <c r="X41" s="429"/>
    </row>
    <row r="42" spans="1:24" ht="17.25" hidden="1" customHeight="1">
      <c r="A42" s="1113" t="s">
        <v>318</v>
      </c>
      <c r="B42" s="102">
        <v>1</v>
      </c>
      <c r="C42" s="1163" t="s">
        <v>319</v>
      </c>
      <c r="D42" s="126" t="s">
        <v>331</v>
      </c>
      <c r="E42" s="126" t="s">
        <v>317</v>
      </c>
      <c r="F42" s="126" t="s">
        <v>317</v>
      </c>
      <c r="G42" s="126" t="s">
        <v>317</v>
      </c>
      <c r="H42" s="126" t="s">
        <v>317</v>
      </c>
      <c r="I42" s="126" t="s">
        <v>317</v>
      </c>
      <c r="J42" s="126" t="s">
        <v>317</v>
      </c>
      <c r="K42" s="126" t="s">
        <v>317</v>
      </c>
      <c r="L42" s="126" t="s">
        <v>317</v>
      </c>
      <c r="N42" s="96"/>
      <c r="O42" s="96"/>
      <c r="P42" s="103"/>
      <c r="Q42" s="429"/>
      <c r="R42" s="429"/>
      <c r="S42" s="429"/>
      <c r="T42" s="429"/>
      <c r="U42" s="429"/>
      <c r="V42" s="429"/>
      <c r="W42" s="429"/>
      <c r="X42" s="429"/>
    </row>
    <row r="43" spans="1:24" ht="17.25" hidden="1" customHeight="1">
      <c r="A43" s="1114"/>
      <c r="B43" s="94">
        <v>2</v>
      </c>
      <c r="C43" s="1094"/>
      <c r="D43" s="126" t="s">
        <v>317</v>
      </c>
      <c r="E43" s="40" t="s">
        <v>108</v>
      </c>
      <c r="F43" s="126" t="s">
        <v>283</v>
      </c>
      <c r="G43" s="40" t="s">
        <v>108</v>
      </c>
      <c r="H43" s="126" t="s">
        <v>283</v>
      </c>
      <c r="I43" s="40" t="s">
        <v>108</v>
      </c>
      <c r="J43" s="126" t="s">
        <v>283</v>
      </c>
      <c r="K43" s="126" t="s">
        <v>283</v>
      </c>
      <c r="L43" s="40" t="s">
        <v>108</v>
      </c>
      <c r="N43" s="97"/>
      <c r="O43" s="97"/>
      <c r="P43" s="103"/>
      <c r="Q43" s="429"/>
      <c r="R43" s="429"/>
      <c r="S43" s="429"/>
      <c r="T43" s="429"/>
      <c r="U43" s="429"/>
      <c r="V43" s="429"/>
      <c r="W43" s="429"/>
      <c r="X43" s="429"/>
    </row>
    <row r="44" spans="1:24" ht="17.25" hidden="1" customHeight="1">
      <c r="A44" s="1114"/>
      <c r="B44" s="94">
        <v>3</v>
      </c>
      <c r="C44" s="1094"/>
      <c r="D44" s="40" t="s">
        <v>108</v>
      </c>
      <c r="E44" s="40" t="s">
        <v>115</v>
      </c>
      <c r="F44" s="40" t="s">
        <v>115</v>
      </c>
      <c r="G44" s="40" t="s">
        <v>115</v>
      </c>
      <c r="H44" s="40" t="s">
        <v>115</v>
      </c>
      <c r="I44" s="40" t="s">
        <v>115</v>
      </c>
      <c r="J44" s="40" t="s">
        <v>115</v>
      </c>
      <c r="K44" s="40" t="s">
        <v>115</v>
      </c>
      <c r="L44" s="40" t="s">
        <v>115</v>
      </c>
      <c r="N44" s="97"/>
      <c r="O44" s="97"/>
      <c r="P44" s="103"/>
      <c r="Q44" s="429"/>
      <c r="R44" s="429"/>
      <c r="S44" s="429"/>
      <c r="T44" s="429"/>
      <c r="U44" s="429"/>
      <c r="V44" s="429"/>
      <c r="W44" s="429"/>
      <c r="X44" s="429"/>
    </row>
    <row r="45" spans="1:24" ht="17.25" hidden="1" customHeight="1">
      <c r="A45" s="1114"/>
      <c r="B45" s="94">
        <v>4</v>
      </c>
      <c r="C45" s="1094"/>
      <c r="D45" s="40" t="s">
        <v>115</v>
      </c>
      <c r="E45" s="40" t="s">
        <v>115</v>
      </c>
      <c r="F45" s="40" t="s">
        <v>115</v>
      </c>
      <c r="G45" s="40" t="s">
        <v>115</v>
      </c>
      <c r="H45" s="40" t="s">
        <v>115</v>
      </c>
      <c r="I45" s="40" t="s">
        <v>115</v>
      </c>
      <c r="J45" s="40" t="s">
        <v>115</v>
      </c>
      <c r="K45" s="40" t="s">
        <v>115</v>
      </c>
      <c r="L45" s="40" t="s">
        <v>115</v>
      </c>
      <c r="N45" s="97"/>
      <c r="O45" s="97"/>
      <c r="P45" s="103"/>
      <c r="Q45" s="429"/>
      <c r="R45" s="429"/>
      <c r="S45" s="429"/>
      <c r="T45" s="429"/>
      <c r="U45" s="429"/>
      <c r="V45" s="429"/>
      <c r="W45" s="429"/>
      <c r="X45" s="429"/>
    </row>
    <row r="46" spans="1:24" ht="17.25" hidden="1" customHeight="1">
      <c r="A46" s="1115"/>
      <c r="B46" s="94">
        <v>5</v>
      </c>
      <c r="C46" s="1095"/>
      <c r="D46" s="41" t="s">
        <v>115</v>
      </c>
      <c r="E46" s="98"/>
      <c r="F46" s="98"/>
      <c r="G46" s="98"/>
      <c r="H46" s="98"/>
      <c r="I46" s="98"/>
      <c r="J46" s="98"/>
      <c r="K46" s="98"/>
      <c r="L46" s="41" t="s">
        <v>112</v>
      </c>
      <c r="N46" s="99"/>
      <c r="O46" s="99"/>
      <c r="P46" s="103"/>
      <c r="Q46" s="429"/>
      <c r="R46" s="429"/>
      <c r="S46" s="429"/>
      <c r="T46" s="429"/>
      <c r="U46" s="429"/>
      <c r="V46" s="429"/>
      <c r="W46" s="429"/>
      <c r="X46" s="429"/>
    </row>
    <row r="47" spans="1:24" ht="17.25" hidden="1" customHeight="1">
      <c r="A47" s="1116" t="s">
        <v>139</v>
      </c>
      <c r="B47" s="102">
        <v>1</v>
      </c>
      <c r="C47" s="1164" t="s">
        <v>125</v>
      </c>
      <c r="D47" s="129" t="s">
        <v>331</v>
      </c>
      <c r="E47" s="132" t="s">
        <v>4</v>
      </c>
      <c r="F47" s="40" t="s">
        <v>123</v>
      </c>
      <c r="G47" s="132" t="s">
        <v>4</v>
      </c>
      <c r="H47" s="132" t="s">
        <v>4</v>
      </c>
      <c r="I47" s="40" t="s">
        <v>123</v>
      </c>
      <c r="J47" s="40" t="s">
        <v>123</v>
      </c>
      <c r="K47" s="126" t="s">
        <v>259</v>
      </c>
      <c r="L47" s="132" t="s">
        <v>4</v>
      </c>
      <c r="M47" s="96"/>
      <c r="N47" s="96"/>
      <c r="O47" s="96"/>
      <c r="P47" s="103"/>
      <c r="Q47" s="429"/>
      <c r="R47" s="429"/>
      <c r="S47" s="429"/>
      <c r="T47" s="429"/>
      <c r="U47" s="429"/>
      <c r="V47" s="429"/>
      <c r="W47" s="429"/>
      <c r="X47" s="429"/>
    </row>
    <row r="48" spans="1:24" ht="17.25" hidden="1" customHeight="1">
      <c r="A48" s="1117"/>
      <c r="B48" s="94">
        <v>2</v>
      </c>
      <c r="C48" s="1165"/>
      <c r="D48" s="130" t="s">
        <v>4</v>
      </c>
      <c r="E48" s="40" t="s">
        <v>135</v>
      </c>
      <c r="F48" s="126" t="s">
        <v>22</v>
      </c>
      <c r="G48" s="40" t="s">
        <v>135</v>
      </c>
      <c r="H48" s="40" t="s">
        <v>135</v>
      </c>
      <c r="I48" s="126" t="s">
        <v>22</v>
      </c>
      <c r="J48" s="126" t="s">
        <v>22</v>
      </c>
      <c r="K48" s="40" t="s">
        <v>135</v>
      </c>
      <c r="L48" s="40" t="s">
        <v>135</v>
      </c>
      <c r="N48" s="97"/>
      <c r="O48" s="97"/>
      <c r="P48" s="103"/>
      <c r="Q48" s="429"/>
      <c r="R48" s="429"/>
      <c r="S48" s="429"/>
      <c r="T48" s="429"/>
      <c r="U48" s="429"/>
      <c r="V48" s="429"/>
      <c r="W48" s="429"/>
      <c r="X48" s="429"/>
    </row>
    <row r="49" spans="1:24" ht="17.25" hidden="1" customHeight="1">
      <c r="A49" s="1117"/>
      <c r="B49" s="100">
        <v>3</v>
      </c>
      <c r="C49" s="1165"/>
      <c r="D49" s="40" t="s">
        <v>135</v>
      </c>
      <c r="E49" s="40" t="s">
        <v>115</v>
      </c>
      <c r="F49" s="40" t="s">
        <v>115</v>
      </c>
      <c r="G49" s="40" t="s">
        <v>115</v>
      </c>
      <c r="H49" s="40" t="s">
        <v>115</v>
      </c>
      <c r="I49" s="40" t="s">
        <v>115</v>
      </c>
      <c r="J49" s="40" t="s">
        <v>115</v>
      </c>
      <c r="K49" s="40" t="s">
        <v>115</v>
      </c>
      <c r="L49" s="40" t="s">
        <v>115</v>
      </c>
      <c r="M49" s="103"/>
      <c r="N49" s="97"/>
      <c r="O49" s="97"/>
      <c r="P49" s="103"/>
      <c r="Q49" s="429"/>
      <c r="R49" s="429"/>
      <c r="S49" s="429"/>
      <c r="T49" s="429"/>
      <c r="U49" s="429"/>
      <c r="V49" s="429"/>
      <c r="W49" s="429"/>
      <c r="X49" s="429"/>
    </row>
    <row r="50" spans="1:24" ht="17.25" hidden="1" customHeight="1">
      <c r="A50" s="1117"/>
      <c r="B50" s="98">
        <v>4</v>
      </c>
      <c r="C50" s="1165"/>
      <c r="D50" s="40" t="s">
        <v>115</v>
      </c>
      <c r="E50" s="40" t="s">
        <v>115</v>
      </c>
      <c r="F50" s="40" t="s">
        <v>115</v>
      </c>
      <c r="G50" s="40" t="s">
        <v>115</v>
      </c>
      <c r="H50" s="40" t="s">
        <v>115</v>
      </c>
      <c r="I50" s="40" t="s">
        <v>115</v>
      </c>
      <c r="J50" s="40" t="s">
        <v>115</v>
      </c>
      <c r="K50" s="40" t="s">
        <v>115</v>
      </c>
      <c r="L50" s="40" t="s">
        <v>115</v>
      </c>
      <c r="M50" s="103"/>
      <c r="N50" s="97"/>
      <c r="O50" s="97"/>
      <c r="P50" s="103"/>
      <c r="Q50" s="429"/>
      <c r="R50" s="429"/>
      <c r="S50" s="429"/>
      <c r="T50" s="429"/>
      <c r="U50" s="429"/>
      <c r="V50" s="429"/>
      <c r="W50" s="429"/>
      <c r="X50" s="429"/>
    </row>
    <row r="51" spans="1:24" ht="17.25" hidden="1" customHeight="1">
      <c r="A51" s="1118"/>
      <c r="B51" s="94">
        <v>5</v>
      </c>
      <c r="C51" s="1166"/>
      <c r="D51" s="41" t="s">
        <v>115</v>
      </c>
      <c r="E51" s="98"/>
      <c r="F51" s="98"/>
      <c r="G51" s="98"/>
      <c r="H51" s="98"/>
      <c r="I51" s="98"/>
      <c r="J51" s="98"/>
      <c r="K51" s="98"/>
      <c r="L51" s="41" t="s">
        <v>136</v>
      </c>
      <c r="N51" s="99"/>
      <c r="O51" s="99"/>
      <c r="P51" s="103"/>
      <c r="Q51" s="429"/>
      <c r="R51" s="429"/>
      <c r="S51" s="429"/>
      <c r="T51" s="429"/>
      <c r="U51" s="429"/>
      <c r="V51" s="429"/>
      <c r="W51" s="429"/>
      <c r="X51" s="429"/>
    </row>
    <row r="52" spans="1:24" ht="17.25" hidden="1" customHeight="1">
      <c r="A52" s="1116" t="s">
        <v>140</v>
      </c>
      <c r="B52" s="102">
        <v>1</v>
      </c>
      <c r="C52" s="1164" t="s">
        <v>124</v>
      </c>
      <c r="D52" s="129" t="s">
        <v>331</v>
      </c>
      <c r="E52" s="40" t="s">
        <v>123</v>
      </c>
      <c r="F52" s="132" t="s">
        <v>4</v>
      </c>
      <c r="G52" s="40" t="s">
        <v>123</v>
      </c>
      <c r="H52" s="40" t="s">
        <v>123</v>
      </c>
      <c r="I52" s="132" t="s">
        <v>4</v>
      </c>
      <c r="J52" s="40" t="s">
        <v>123</v>
      </c>
      <c r="K52" s="132" t="s">
        <v>4</v>
      </c>
      <c r="L52" s="132" t="s">
        <v>4</v>
      </c>
      <c r="M52" s="96"/>
      <c r="N52" s="95"/>
      <c r="O52" s="95"/>
      <c r="P52" s="107"/>
      <c r="Q52" s="429"/>
      <c r="R52" s="429"/>
      <c r="S52" s="429"/>
      <c r="T52" s="429"/>
      <c r="U52" s="429"/>
      <c r="V52" s="429"/>
      <c r="W52" s="429"/>
      <c r="X52" s="429"/>
    </row>
    <row r="53" spans="1:24" ht="17.25" hidden="1" customHeight="1">
      <c r="A53" s="1117"/>
      <c r="B53" s="94">
        <v>2</v>
      </c>
      <c r="C53" s="1165"/>
      <c r="D53" s="129" t="s">
        <v>260</v>
      </c>
      <c r="E53" s="126" t="s">
        <v>22</v>
      </c>
      <c r="F53" s="126" t="s">
        <v>270</v>
      </c>
      <c r="G53" s="126" t="s">
        <v>22</v>
      </c>
      <c r="H53" s="126" t="s">
        <v>22</v>
      </c>
      <c r="I53" s="126" t="s">
        <v>270</v>
      </c>
      <c r="J53" s="126" t="s">
        <v>270</v>
      </c>
      <c r="K53" s="126" t="s">
        <v>270</v>
      </c>
      <c r="L53" s="126" t="s">
        <v>270</v>
      </c>
      <c r="M53" s="97"/>
      <c r="N53" s="95"/>
      <c r="O53" s="95"/>
      <c r="P53" s="107"/>
      <c r="Q53" s="429"/>
      <c r="R53" s="429"/>
      <c r="S53" s="429"/>
      <c r="T53" s="429"/>
      <c r="U53" s="429"/>
      <c r="V53" s="429"/>
      <c r="W53" s="429"/>
      <c r="X53" s="429"/>
    </row>
    <row r="54" spans="1:24" ht="17.25" hidden="1" customHeight="1">
      <c r="A54" s="1117"/>
      <c r="B54" s="94">
        <v>3</v>
      </c>
      <c r="C54" s="1165"/>
      <c r="D54" s="129" t="s">
        <v>270</v>
      </c>
      <c r="E54" s="40" t="s">
        <v>115</v>
      </c>
      <c r="F54" s="40" t="s">
        <v>115</v>
      </c>
      <c r="G54" s="40" t="s">
        <v>115</v>
      </c>
      <c r="H54" s="40" t="s">
        <v>115</v>
      </c>
      <c r="I54" s="40" t="s">
        <v>115</v>
      </c>
      <c r="J54" s="40" t="s">
        <v>115</v>
      </c>
      <c r="K54" s="40" t="s">
        <v>115</v>
      </c>
      <c r="L54" s="40" t="s">
        <v>115</v>
      </c>
      <c r="M54" s="97"/>
      <c r="N54" s="95"/>
      <c r="O54" s="95"/>
      <c r="P54" s="107"/>
      <c r="Q54" s="429"/>
      <c r="R54" s="429"/>
      <c r="S54" s="429"/>
      <c r="T54" s="429"/>
      <c r="U54" s="429"/>
      <c r="V54" s="429"/>
      <c r="W54" s="429"/>
      <c r="X54" s="429"/>
    </row>
    <row r="55" spans="1:24" ht="17.25" hidden="1" customHeight="1">
      <c r="A55" s="1117"/>
      <c r="B55" s="94">
        <v>4</v>
      </c>
      <c r="C55" s="1165"/>
      <c r="D55" s="40" t="s">
        <v>115</v>
      </c>
      <c r="E55" s="40" t="s">
        <v>115</v>
      </c>
      <c r="F55" s="40" t="s">
        <v>115</v>
      </c>
      <c r="G55" s="40" t="s">
        <v>115</v>
      </c>
      <c r="H55" s="40" t="s">
        <v>115</v>
      </c>
      <c r="I55" s="40" t="s">
        <v>115</v>
      </c>
      <c r="J55" s="40" t="s">
        <v>115</v>
      </c>
      <c r="K55" s="40" t="s">
        <v>115</v>
      </c>
      <c r="L55" s="40" t="s">
        <v>115</v>
      </c>
      <c r="M55" s="97"/>
      <c r="N55" s="95"/>
      <c r="O55" s="95"/>
      <c r="P55" s="107"/>
      <c r="Q55" s="429"/>
      <c r="R55" s="429"/>
      <c r="S55" s="429"/>
      <c r="T55" s="429"/>
      <c r="U55" s="429"/>
      <c r="V55" s="429"/>
      <c r="W55" s="429"/>
      <c r="X55" s="429"/>
    </row>
    <row r="56" spans="1:24" ht="17.25" hidden="1" customHeight="1">
      <c r="A56" s="1118"/>
      <c r="B56" s="94">
        <v>5</v>
      </c>
      <c r="C56" s="1166"/>
      <c r="D56" s="41" t="s">
        <v>115</v>
      </c>
      <c r="E56" s="98"/>
      <c r="F56" s="98"/>
      <c r="G56" s="98"/>
      <c r="H56" s="98"/>
      <c r="I56" s="98"/>
      <c r="J56" s="98"/>
      <c r="K56" s="98"/>
      <c r="L56" s="131" t="s">
        <v>271</v>
      </c>
      <c r="M56" s="99"/>
      <c r="N56" s="104"/>
      <c r="O56" s="99"/>
      <c r="P56" s="103"/>
      <c r="Q56" s="429"/>
      <c r="R56" s="429"/>
      <c r="S56" s="429"/>
      <c r="T56" s="429"/>
      <c r="U56" s="429"/>
      <c r="V56" s="429"/>
      <c r="W56" s="429"/>
      <c r="X56" s="429"/>
    </row>
    <row r="57" spans="1:24" s="103" customFormat="1" ht="15" hidden="1" customHeight="1">
      <c r="A57" s="105"/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Q57" s="362"/>
      <c r="R57" s="362"/>
      <c r="S57" s="362"/>
      <c r="T57" s="362"/>
      <c r="U57" s="362"/>
      <c r="V57" s="362"/>
      <c r="W57" s="362"/>
      <c r="X57" s="362"/>
    </row>
    <row r="58" spans="1:24" s="111" customFormat="1" ht="17.25" hidden="1" customHeight="1">
      <c r="A58" s="1096" t="s">
        <v>57</v>
      </c>
      <c r="B58" s="108">
        <v>1</v>
      </c>
      <c r="C58" s="109"/>
      <c r="D58" s="134" t="s">
        <v>331</v>
      </c>
      <c r="E58" s="109"/>
      <c r="F58" s="133" t="s">
        <v>11</v>
      </c>
      <c r="G58" s="109"/>
      <c r="H58" s="133" t="s">
        <v>295</v>
      </c>
      <c r="I58" s="133" t="s">
        <v>48</v>
      </c>
      <c r="J58" s="133" t="s">
        <v>58</v>
      </c>
      <c r="K58" s="133" t="s">
        <v>59</v>
      </c>
      <c r="L58" s="133" t="s">
        <v>60</v>
      </c>
      <c r="M58" s="109"/>
      <c r="N58" s="109"/>
      <c r="O58" s="109"/>
      <c r="P58" s="120"/>
      <c r="Q58" s="361"/>
      <c r="R58" s="361"/>
      <c r="S58" s="361"/>
      <c r="T58" s="361"/>
      <c r="U58" s="361"/>
      <c r="V58" s="361"/>
      <c r="W58" s="361"/>
      <c r="X58" s="361"/>
    </row>
    <row r="59" spans="1:24" s="111" customFormat="1" ht="14.25" hidden="1" customHeight="1">
      <c r="A59" s="1097"/>
      <c r="B59" s="108">
        <v>2</v>
      </c>
      <c r="C59" s="1150" t="s">
        <v>126</v>
      </c>
      <c r="D59" s="133" t="s">
        <v>296</v>
      </c>
      <c r="E59" s="109"/>
      <c r="F59" s="45" t="s">
        <v>115</v>
      </c>
      <c r="G59" s="109"/>
      <c r="H59" s="45" t="s">
        <v>115</v>
      </c>
      <c r="I59" s="45" t="s">
        <v>221</v>
      </c>
      <c r="J59" s="45" t="s">
        <v>115</v>
      </c>
      <c r="K59" s="45" t="s">
        <v>115</v>
      </c>
      <c r="L59" s="45" t="s">
        <v>115</v>
      </c>
      <c r="M59" s="109"/>
      <c r="N59" s="109"/>
      <c r="O59" s="109"/>
      <c r="P59" s="120"/>
      <c r="Q59" s="361"/>
      <c r="R59" s="361"/>
      <c r="S59" s="361"/>
      <c r="T59" s="361"/>
      <c r="U59" s="361"/>
      <c r="V59" s="361"/>
      <c r="W59" s="361"/>
      <c r="X59" s="361"/>
    </row>
    <row r="60" spans="1:24" s="111" customFormat="1" ht="14.25" hidden="1" customHeight="1">
      <c r="A60" s="1097"/>
      <c r="B60" s="108">
        <v>3</v>
      </c>
      <c r="C60" s="1151"/>
      <c r="D60" s="133" t="s">
        <v>44</v>
      </c>
      <c r="E60" s="109"/>
      <c r="F60" s="133" t="s">
        <v>55</v>
      </c>
      <c r="G60" s="109"/>
      <c r="H60" s="133" t="s">
        <v>14</v>
      </c>
      <c r="I60" s="45" t="s">
        <v>115</v>
      </c>
      <c r="J60" s="45" t="s">
        <v>115</v>
      </c>
      <c r="K60" s="45" t="s">
        <v>115</v>
      </c>
      <c r="L60" s="45" t="s">
        <v>115</v>
      </c>
      <c r="M60" s="109"/>
      <c r="N60" s="109"/>
      <c r="O60" s="109"/>
      <c r="P60" s="120"/>
      <c r="Q60" s="361"/>
      <c r="R60" s="361"/>
      <c r="S60" s="361"/>
      <c r="T60" s="361"/>
      <c r="U60" s="361"/>
      <c r="V60" s="361"/>
      <c r="W60" s="361"/>
      <c r="X60" s="361"/>
    </row>
    <row r="61" spans="1:24" s="111" customFormat="1" ht="14.25" hidden="1" customHeight="1">
      <c r="A61" s="1097"/>
      <c r="B61" s="108">
        <v>4</v>
      </c>
      <c r="C61" s="109"/>
      <c r="D61" s="133" t="s">
        <v>82</v>
      </c>
      <c r="E61" s="109"/>
      <c r="F61" s="45" t="s">
        <v>115</v>
      </c>
      <c r="G61" s="109"/>
      <c r="H61" s="45" t="s">
        <v>115</v>
      </c>
      <c r="I61" s="45" t="s">
        <v>115</v>
      </c>
      <c r="J61" s="45" t="s">
        <v>115</v>
      </c>
      <c r="K61" s="45" t="s">
        <v>115</v>
      </c>
      <c r="L61" s="45" t="s">
        <v>115</v>
      </c>
      <c r="M61" s="109"/>
      <c r="N61" s="109"/>
      <c r="O61" s="109"/>
      <c r="P61" s="120"/>
      <c r="Q61" s="361"/>
      <c r="R61" s="361"/>
      <c r="S61" s="361"/>
      <c r="T61" s="361"/>
      <c r="U61" s="361"/>
      <c r="V61" s="361"/>
      <c r="W61" s="361"/>
      <c r="X61" s="361"/>
    </row>
    <row r="62" spans="1:24" s="111" customFormat="1" ht="14.25" hidden="1" customHeight="1">
      <c r="A62" s="1098"/>
      <c r="B62" s="108">
        <v>5</v>
      </c>
      <c r="C62" s="112"/>
      <c r="D62" s="47" t="s">
        <v>115</v>
      </c>
      <c r="E62" s="112"/>
      <c r="F62" s="47" t="s">
        <v>115</v>
      </c>
      <c r="G62" s="112"/>
      <c r="H62" s="47" t="s">
        <v>115</v>
      </c>
      <c r="I62" s="112"/>
      <c r="J62" s="113"/>
      <c r="K62" s="112"/>
      <c r="L62" s="135" t="s">
        <v>42</v>
      </c>
      <c r="M62" s="112"/>
      <c r="N62" s="112"/>
      <c r="O62" s="112"/>
      <c r="P62" s="120"/>
      <c r="Q62" s="361"/>
      <c r="R62" s="361"/>
      <c r="S62" s="361"/>
      <c r="T62" s="361"/>
      <c r="U62" s="361"/>
      <c r="V62" s="361"/>
      <c r="W62" s="361"/>
      <c r="X62" s="361"/>
    </row>
    <row r="63" spans="1:24" s="111" customFormat="1" ht="14.25" hidden="1" customHeight="1">
      <c r="A63" s="1099" t="s">
        <v>61</v>
      </c>
      <c r="B63" s="114">
        <v>1</v>
      </c>
      <c r="C63" s="115"/>
      <c r="D63" s="134" t="s">
        <v>331</v>
      </c>
      <c r="E63" s="109"/>
      <c r="F63" s="133" t="s">
        <v>55</v>
      </c>
      <c r="G63" s="109"/>
      <c r="H63" s="133" t="s">
        <v>14</v>
      </c>
      <c r="I63" s="109"/>
      <c r="J63" s="133" t="s">
        <v>58</v>
      </c>
      <c r="K63" s="133" t="s">
        <v>48</v>
      </c>
      <c r="L63" s="133" t="s">
        <v>62</v>
      </c>
      <c r="M63" s="109"/>
      <c r="N63" s="133" t="s">
        <v>59</v>
      </c>
      <c r="O63" s="116"/>
      <c r="P63" s="120"/>
      <c r="Q63" s="361"/>
      <c r="R63" s="361"/>
      <c r="S63" s="361"/>
      <c r="T63" s="361"/>
      <c r="U63" s="361"/>
      <c r="V63" s="361"/>
      <c r="W63" s="361"/>
      <c r="X63" s="361"/>
    </row>
    <row r="64" spans="1:24" s="111" customFormat="1" ht="14.25" hidden="1" customHeight="1">
      <c r="A64" s="1083"/>
      <c r="B64" s="108">
        <v>2</v>
      </c>
      <c r="C64" s="1150" t="s">
        <v>127</v>
      </c>
      <c r="D64" s="133" t="s">
        <v>82</v>
      </c>
      <c r="E64" s="109"/>
      <c r="F64" s="45" t="s">
        <v>115</v>
      </c>
      <c r="G64" s="109"/>
      <c r="H64" s="45" t="s">
        <v>115</v>
      </c>
      <c r="I64" s="109"/>
      <c r="J64" s="45" t="s">
        <v>115</v>
      </c>
      <c r="K64" s="45" t="s">
        <v>221</v>
      </c>
      <c r="L64" s="133" t="s">
        <v>83</v>
      </c>
      <c r="M64" s="109"/>
      <c r="N64" s="45" t="s">
        <v>115</v>
      </c>
      <c r="O64" s="109"/>
      <c r="P64" s="120"/>
      <c r="Q64" s="361"/>
      <c r="R64" s="361"/>
      <c r="S64" s="361"/>
      <c r="T64" s="361"/>
      <c r="U64" s="361"/>
      <c r="V64" s="361"/>
      <c r="W64" s="361"/>
      <c r="X64" s="361"/>
    </row>
    <row r="65" spans="1:24" s="111" customFormat="1" ht="14.25" hidden="1" customHeight="1">
      <c r="A65" s="1083"/>
      <c r="B65" s="108">
        <v>3</v>
      </c>
      <c r="C65" s="1151"/>
      <c r="D65" s="45" t="s">
        <v>115</v>
      </c>
      <c r="E65" s="109"/>
      <c r="F65" s="133" t="s">
        <v>11</v>
      </c>
      <c r="G65" s="109"/>
      <c r="H65" s="133" t="s">
        <v>303</v>
      </c>
      <c r="I65" s="109"/>
      <c r="J65" s="45" t="s">
        <v>115</v>
      </c>
      <c r="K65" s="133" t="s">
        <v>249</v>
      </c>
      <c r="L65" s="45" t="s">
        <v>115</v>
      </c>
      <c r="M65" s="109"/>
      <c r="N65" s="45" t="s">
        <v>115</v>
      </c>
      <c r="O65" s="109"/>
      <c r="P65" s="120"/>
      <c r="R65" s="361"/>
      <c r="S65" s="361"/>
      <c r="T65" s="361"/>
      <c r="U65" s="361"/>
      <c r="V65" s="361"/>
      <c r="W65" s="361"/>
      <c r="X65" s="361"/>
    </row>
    <row r="66" spans="1:24" s="111" customFormat="1" ht="14.25" hidden="1" customHeight="1">
      <c r="A66" s="1083"/>
      <c r="B66" s="108">
        <v>4</v>
      </c>
      <c r="C66" s="109"/>
      <c r="D66" s="133" t="s">
        <v>296</v>
      </c>
      <c r="E66" s="109"/>
      <c r="F66" s="45" t="s">
        <v>115</v>
      </c>
      <c r="G66" s="109"/>
      <c r="H66" s="45" t="s">
        <v>115</v>
      </c>
      <c r="I66" s="109"/>
      <c r="J66" s="45" t="s">
        <v>115</v>
      </c>
      <c r="K66" s="45" t="s">
        <v>115</v>
      </c>
      <c r="L66" s="45" t="s">
        <v>115</v>
      </c>
      <c r="M66" s="109"/>
      <c r="N66" s="45" t="s">
        <v>115</v>
      </c>
      <c r="O66" s="109"/>
      <c r="P66" s="120"/>
      <c r="R66" s="361"/>
      <c r="S66" s="361"/>
      <c r="T66" s="361"/>
      <c r="U66" s="361"/>
      <c r="V66" s="361"/>
      <c r="W66" s="361"/>
      <c r="X66" s="361"/>
    </row>
    <row r="67" spans="1:24" s="111" customFormat="1" ht="14.25" hidden="1" customHeight="1">
      <c r="A67" s="1084"/>
      <c r="B67" s="108">
        <v>5</v>
      </c>
      <c r="C67" s="112"/>
      <c r="D67" s="135" t="s">
        <v>44</v>
      </c>
      <c r="E67" s="112"/>
      <c r="F67" s="47" t="s">
        <v>115</v>
      </c>
      <c r="G67" s="112"/>
      <c r="H67" s="47" t="s">
        <v>115</v>
      </c>
      <c r="I67" s="112"/>
      <c r="J67" s="113"/>
      <c r="K67" s="112"/>
      <c r="L67" s="47" t="s">
        <v>146</v>
      </c>
      <c r="M67" s="112"/>
      <c r="N67" s="112"/>
      <c r="O67" s="112"/>
      <c r="P67" s="120"/>
      <c r="R67" s="361"/>
      <c r="S67" s="361"/>
      <c r="T67" s="361"/>
      <c r="U67" s="361"/>
      <c r="V67" s="361"/>
      <c r="W67" s="361"/>
      <c r="X67" s="361"/>
    </row>
    <row r="68" spans="1:24" s="111" customFormat="1" ht="14.25" hidden="1" customHeight="1">
      <c r="A68" s="1156" t="s">
        <v>319</v>
      </c>
      <c r="B68" s="114">
        <v>1</v>
      </c>
      <c r="C68" s="115"/>
      <c r="D68" s="134" t="s">
        <v>331</v>
      </c>
      <c r="E68" s="109"/>
      <c r="F68" s="133" t="s">
        <v>43</v>
      </c>
      <c r="G68" s="133" t="s">
        <v>48</v>
      </c>
      <c r="H68" s="133" t="s">
        <v>59</v>
      </c>
      <c r="I68" s="109"/>
      <c r="J68" s="133" t="s">
        <v>43</v>
      </c>
      <c r="K68" s="109"/>
      <c r="L68" s="133" t="s">
        <v>63</v>
      </c>
      <c r="M68" s="109"/>
      <c r="N68" s="133" t="s">
        <v>84</v>
      </c>
      <c r="O68" s="133" t="s">
        <v>296</v>
      </c>
      <c r="P68" s="373"/>
      <c r="R68" s="361"/>
      <c r="S68" s="361"/>
      <c r="T68" s="361"/>
      <c r="U68" s="361"/>
      <c r="V68" s="361"/>
      <c r="W68" s="361"/>
      <c r="X68" s="361"/>
    </row>
    <row r="69" spans="1:24" s="111" customFormat="1" ht="14.25" hidden="1" customHeight="1">
      <c r="A69" s="1157"/>
      <c r="B69" s="108">
        <v>2</v>
      </c>
      <c r="C69" s="1150" t="s">
        <v>129</v>
      </c>
      <c r="D69" s="133" t="s">
        <v>11</v>
      </c>
      <c r="E69" s="109"/>
      <c r="F69" s="45" t="s">
        <v>115</v>
      </c>
      <c r="G69" s="45" t="s">
        <v>221</v>
      </c>
      <c r="H69" s="45" t="s">
        <v>115</v>
      </c>
      <c r="I69" s="109"/>
      <c r="J69" s="45" t="s">
        <v>115</v>
      </c>
      <c r="K69" s="109"/>
      <c r="L69" s="133" t="s">
        <v>45</v>
      </c>
      <c r="M69" s="109"/>
      <c r="N69" s="45" t="s">
        <v>115</v>
      </c>
      <c r="O69" s="133" t="s">
        <v>280</v>
      </c>
      <c r="P69" s="373"/>
      <c r="R69" s="361"/>
      <c r="S69" s="361"/>
      <c r="T69" s="361"/>
      <c r="U69" s="361"/>
      <c r="V69" s="361"/>
      <c r="W69" s="361"/>
      <c r="X69" s="361"/>
    </row>
    <row r="70" spans="1:24" s="111" customFormat="1" ht="14.25" hidden="1" customHeight="1">
      <c r="A70" s="1157"/>
      <c r="B70" s="108">
        <v>3</v>
      </c>
      <c r="C70" s="1151"/>
      <c r="D70" s="45" t="s">
        <v>115</v>
      </c>
      <c r="E70" s="109"/>
      <c r="F70" s="45" t="s">
        <v>115</v>
      </c>
      <c r="G70" s="133" t="s">
        <v>249</v>
      </c>
      <c r="H70" s="45" t="s">
        <v>115</v>
      </c>
      <c r="I70" s="109"/>
      <c r="J70" s="133" t="s">
        <v>295</v>
      </c>
      <c r="K70" s="109"/>
      <c r="L70" s="45" t="s">
        <v>115</v>
      </c>
      <c r="M70" s="109"/>
      <c r="N70" s="133" t="s">
        <v>14</v>
      </c>
      <c r="O70" s="45" t="s">
        <v>115</v>
      </c>
      <c r="P70" s="153"/>
      <c r="R70" s="361"/>
      <c r="S70" s="361"/>
      <c r="T70" s="361"/>
      <c r="U70" s="361"/>
      <c r="V70" s="361"/>
      <c r="W70" s="361"/>
      <c r="X70" s="361"/>
    </row>
    <row r="71" spans="1:24" s="111" customFormat="1" ht="14.25" hidden="1" customHeight="1">
      <c r="A71" s="1157"/>
      <c r="B71" s="108">
        <v>4</v>
      </c>
      <c r="C71" s="109"/>
      <c r="D71" s="133" t="s">
        <v>56</v>
      </c>
      <c r="E71" s="109"/>
      <c r="F71" s="45" t="s">
        <v>115</v>
      </c>
      <c r="G71" s="45" t="s">
        <v>115</v>
      </c>
      <c r="H71" s="45" t="s">
        <v>115</v>
      </c>
      <c r="I71" s="109"/>
      <c r="J71" s="45" t="s">
        <v>115</v>
      </c>
      <c r="K71" s="109"/>
      <c r="L71" s="45" t="s">
        <v>115</v>
      </c>
      <c r="M71" s="109"/>
      <c r="N71" s="45" t="s">
        <v>115</v>
      </c>
      <c r="O71" s="109"/>
      <c r="P71" s="120"/>
      <c r="R71" s="361"/>
      <c r="S71" s="361"/>
      <c r="T71" s="361"/>
      <c r="U71" s="361"/>
      <c r="V71" s="361"/>
      <c r="W71" s="361"/>
      <c r="X71" s="361"/>
    </row>
    <row r="72" spans="1:24" s="111" customFormat="1" ht="14.25" hidden="1" customHeight="1">
      <c r="A72" s="1158"/>
      <c r="B72" s="108">
        <v>5</v>
      </c>
      <c r="C72" s="112"/>
      <c r="D72" s="47" t="s">
        <v>115</v>
      </c>
      <c r="E72" s="112"/>
      <c r="F72" s="112"/>
      <c r="G72" s="112"/>
      <c r="H72" s="112"/>
      <c r="I72" s="112"/>
      <c r="J72" s="47" t="s">
        <v>115</v>
      </c>
      <c r="K72" s="112"/>
      <c r="L72" s="135" t="s">
        <v>46</v>
      </c>
      <c r="M72" s="112"/>
      <c r="N72" s="112"/>
      <c r="O72" s="112"/>
      <c r="P72" s="120"/>
      <c r="R72" s="361"/>
      <c r="S72" s="361"/>
      <c r="T72" s="361"/>
      <c r="U72" s="361"/>
      <c r="V72" s="361"/>
      <c r="W72" s="361"/>
      <c r="X72" s="361"/>
    </row>
    <row r="73" spans="1:24" s="111" customFormat="1" ht="17.25" hidden="1" customHeight="1">
      <c r="A73" s="1096" t="s">
        <v>50</v>
      </c>
      <c r="B73" s="108">
        <v>1</v>
      </c>
      <c r="C73" s="109"/>
      <c r="D73" s="133" t="s">
        <v>331</v>
      </c>
      <c r="E73" s="109"/>
      <c r="F73" s="133" t="s">
        <v>296</v>
      </c>
      <c r="G73" s="109"/>
      <c r="H73" s="133" t="s">
        <v>11</v>
      </c>
      <c r="I73" s="109"/>
      <c r="J73" s="133" t="s">
        <v>51</v>
      </c>
      <c r="K73" s="109"/>
      <c r="L73" s="133" t="s">
        <v>296</v>
      </c>
      <c r="M73" s="109"/>
      <c r="N73" s="133" t="s">
        <v>11</v>
      </c>
      <c r="O73" s="109"/>
      <c r="P73" s="120"/>
      <c r="Q73" s="117"/>
      <c r="R73" s="361"/>
      <c r="S73" s="361"/>
      <c r="T73" s="361"/>
      <c r="U73" s="361"/>
      <c r="V73" s="361"/>
      <c r="W73" s="361"/>
      <c r="X73" s="361"/>
    </row>
    <row r="74" spans="1:24" s="111" customFormat="1" ht="14.25" hidden="1" customHeight="1">
      <c r="A74" s="1097"/>
      <c r="B74" s="108">
        <v>2</v>
      </c>
      <c r="C74" s="1150" t="s">
        <v>130</v>
      </c>
      <c r="D74" s="133" t="s">
        <v>51</v>
      </c>
      <c r="E74" s="109"/>
      <c r="F74" s="133" t="s">
        <v>44</v>
      </c>
      <c r="G74" s="109"/>
      <c r="H74" s="45" t="s">
        <v>115</v>
      </c>
      <c r="I74" s="109"/>
      <c r="J74" s="45" t="s">
        <v>115</v>
      </c>
      <c r="K74" s="109"/>
      <c r="L74" s="45" t="s">
        <v>115</v>
      </c>
      <c r="M74" s="109"/>
      <c r="N74" s="45" t="s">
        <v>142</v>
      </c>
      <c r="O74" s="109"/>
      <c r="P74" s="120"/>
      <c r="R74" s="361"/>
      <c r="S74" s="361"/>
      <c r="T74" s="361"/>
      <c r="U74" s="361"/>
      <c r="V74" s="361"/>
      <c r="W74" s="361"/>
      <c r="X74" s="361"/>
    </row>
    <row r="75" spans="1:24" s="111" customFormat="1" ht="14.25" hidden="1" customHeight="1">
      <c r="A75" s="1097"/>
      <c r="B75" s="108">
        <v>3</v>
      </c>
      <c r="C75" s="1151"/>
      <c r="D75" s="45" t="s">
        <v>115</v>
      </c>
      <c r="E75" s="109"/>
      <c r="F75" s="45" t="s">
        <v>115</v>
      </c>
      <c r="G75" s="109"/>
      <c r="H75" s="133" t="s">
        <v>51</v>
      </c>
      <c r="I75" s="109"/>
      <c r="J75" s="48" t="s">
        <v>115</v>
      </c>
      <c r="K75" s="109"/>
      <c r="L75" s="45" t="s">
        <v>115</v>
      </c>
      <c r="M75" s="109"/>
      <c r="N75" s="45" t="s">
        <v>115</v>
      </c>
      <c r="O75" s="109"/>
      <c r="P75" s="120"/>
      <c r="R75" s="361"/>
      <c r="S75" s="361"/>
      <c r="T75" s="361"/>
      <c r="U75" s="361"/>
      <c r="V75" s="361"/>
      <c r="W75" s="361"/>
      <c r="X75" s="361"/>
    </row>
    <row r="76" spans="1:24" s="111" customFormat="1" ht="14.25" hidden="1" customHeight="1">
      <c r="A76" s="1097"/>
      <c r="B76" s="108">
        <v>4</v>
      </c>
      <c r="C76" s="109"/>
      <c r="D76" s="45" t="s">
        <v>115</v>
      </c>
      <c r="E76" s="109"/>
      <c r="F76" s="45" t="s">
        <v>115</v>
      </c>
      <c r="G76" s="109"/>
      <c r="H76" s="45" t="s">
        <v>115</v>
      </c>
      <c r="I76" s="109"/>
      <c r="J76" s="48" t="s">
        <v>115</v>
      </c>
      <c r="K76" s="109"/>
      <c r="L76" s="45" t="s">
        <v>115</v>
      </c>
      <c r="M76" s="109"/>
      <c r="N76" s="45" t="s">
        <v>115</v>
      </c>
      <c r="O76" s="109"/>
      <c r="P76" s="120"/>
      <c r="R76" s="361"/>
      <c r="S76" s="361"/>
      <c r="T76" s="361"/>
      <c r="U76" s="361"/>
      <c r="V76" s="361"/>
      <c r="W76" s="361"/>
      <c r="X76" s="361"/>
    </row>
    <row r="77" spans="1:24" s="111" customFormat="1" ht="14.25" hidden="1" customHeight="1">
      <c r="A77" s="1098"/>
      <c r="B77" s="108">
        <v>5</v>
      </c>
      <c r="C77" s="112"/>
      <c r="D77" s="47" t="s">
        <v>115</v>
      </c>
      <c r="E77" s="112"/>
      <c r="F77" s="112"/>
      <c r="G77" s="112"/>
      <c r="H77" s="47" t="s">
        <v>115</v>
      </c>
      <c r="I77" s="112"/>
      <c r="J77" s="112"/>
      <c r="K77" s="112"/>
      <c r="L77" s="135" t="s">
        <v>52</v>
      </c>
      <c r="M77" s="112"/>
      <c r="N77" s="112"/>
      <c r="O77" s="112"/>
      <c r="P77" s="120"/>
      <c r="R77" s="361"/>
      <c r="S77" s="361"/>
      <c r="T77" s="361"/>
      <c r="U77" s="361"/>
      <c r="V77" s="361"/>
      <c r="W77" s="361"/>
      <c r="X77" s="361"/>
    </row>
    <row r="78" spans="1:24" s="111" customFormat="1" ht="14.25" hidden="1" customHeight="1">
      <c r="A78" s="1096" t="s">
        <v>64</v>
      </c>
      <c r="B78" s="108">
        <v>1</v>
      </c>
      <c r="C78" s="109"/>
      <c r="D78" s="133" t="s">
        <v>331</v>
      </c>
      <c r="E78" s="133" t="s">
        <v>48</v>
      </c>
      <c r="F78" s="133" t="s">
        <v>59</v>
      </c>
      <c r="G78" s="109"/>
      <c r="H78" s="133" t="s">
        <v>296</v>
      </c>
      <c r="I78" s="109"/>
      <c r="J78" s="133" t="s">
        <v>55</v>
      </c>
      <c r="K78" s="109"/>
      <c r="L78" s="133" t="s">
        <v>58</v>
      </c>
      <c r="M78" s="133" t="s">
        <v>55</v>
      </c>
      <c r="N78" s="109"/>
      <c r="O78" s="109"/>
      <c r="P78" s="120"/>
      <c r="R78" s="361"/>
      <c r="S78" s="361"/>
      <c r="T78" s="361"/>
      <c r="U78" s="361"/>
      <c r="V78" s="361"/>
      <c r="W78" s="361"/>
      <c r="X78" s="361"/>
    </row>
    <row r="79" spans="1:24" s="111" customFormat="1" ht="14.25" hidden="1" customHeight="1">
      <c r="A79" s="1097"/>
      <c r="B79" s="108">
        <v>2</v>
      </c>
      <c r="C79" s="1150" t="s">
        <v>128</v>
      </c>
      <c r="D79" s="133" t="s">
        <v>295</v>
      </c>
      <c r="E79" s="45" t="s">
        <v>221</v>
      </c>
      <c r="F79" s="45" t="s">
        <v>115</v>
      </c>
      <c r="G79" s="109"/>
      <c r="H79" s="133" t="s">
        <v>44</v>
      </c>
      <c r="I79" s="109"/>
      <c r="J79" s="45" t="s">
        <v>115</v>
      </c>
      <c r="K79" s="109"/>
      <c r="L79" s="45" t="s">
        <v>115</v>
      </c>
      <c r="M79" s="45" t="s">
        <v>115</v>
      </c>
      <c r="N79" s="109"/>
      <c r="O79" s="109"/>
      <c r="P79" s="120"/>
      <c r="R79" s="361"/>
      <c r="S79" s="361"/>
      <c r="T79" s="361"/>
      <c r="U79" s="361"/>
      <c r="V79" s="361"/>
      <c r="W79" s="361"/>
      <c r="X79" s="361"/>
    </row>
    <row r="80" spans="1:24" s="111" customFormat="1" ht="14.25" hidden="1" customHeight="1">
      <c r="A80" s="1097"/>
      <c r="B80" s="108">
        <v>3</v>
      </c>
      <c r="C80" s="1151"/>
      <c r="D80" s="45" t="s">
        <v>115</v>
      </c>
      <c r="E80" s="133" t="s">
        <v>249</v>
      </c>
      <c r="F80" s="45" t="s">
        <v>115</v>
      </c>
      <c r="G80" s="109"/>
      <c r="H80" s="133" t="s">
        <v>53</v>
      </c>
      <c r="I80" s="109"/>
      <c r="J80" s="133" t="s">
        <v>11</v>
      </c>
      <c r="K80" s="109"/>
      <c r="L80" s="133" t="s">
        <v>55</v>
      </c>
      <c r="M80" s="133" t="s">
        <v>58</v>
      </c>
      <c r="N80" s="109"/>
      <c r="O80" s="109"/>
      <c r="P80" s="120"/>
      <c r="R80" s="361"/>
      <c r="S80" s="361"/>
      <c r="T80" s="361"/>
      <c r="U80" s="361"/>
      <c r="V80" s="361"/>
      <c r="W80" s="361"/>
      <c r="X80" s="361"/>
    </row>
    <row r="81" spans="1:24" s="111" customFormat="1" ht="14.25" hidden="1" customHeight="1">
      <c r="A81" s="1097"/>
      <c r="B81" s="108">
        <v>4</v>
      </c>
      <c r="C81" s="109"/>
      <c r="D81" s="133" t="s">
        <v>14</v>
      </c>
      <c r="E81" s="45" t="s">
        <v>115</v>
      </c>
      <c r="F81" s="45" t="s">
        <v>115</v>
      </c>
      <c r="G81" s="109"/>
      <c r="H81" s="45" t="s">
        <v>115</v>
      </c>
      <c r="I81" s="109"/>
      <c r="J81" s="45" t="s">
        <v>115</v>
      </c>
      <c r="K81" s="109"/>
      <c r="L81" s="45" t="s">
        <v>115</v>
      </c>
      <c r="M81" s="45" t="s">
        <v>115</v>
      </c>
      <c r="N81" s="109"/>
      <c r="O81" s="109"/>
      <c r="P81" s="120"/>
      <c r="Q81" s="361"/>
      <c r="R81" s="361"/>
      <c r="S81" s="361"/>
      <c r="T81" s="361"/>
      <c r="U81" s="361"/>
      <c r="V81" s="361"/>
      <c r="W81" s="361"/>
      <c r="X81" s="361"/>
    </row>
    <row r="82" spans="1:24" s="111" customFormat="1" ht="14.25" hidden="1" customHeight="1">
      <c r="A82" s="1098"/>
      <c r="B82" s="108">
        <v>5</v>
      </c>
      <c r="C82" s="112"/>
      <c r="D82" s="47" t="s">
        <v>115</v>
      </c>
      <c r="E82" s="112"/>
      <c r="F82" s="112"/>
      <c r="G82" s="112"/>
      <c r="H82" s="47" t="s">
        <v>115</v>
      </c>
      <c r="I82" s="112"/>
      <c r="J82" s="47" t="s">
        <v>115</v>
      </c>
      <c r="K82" s="112"/>
      <c r="L82" s="47" t="s">
        <v>224</v>
      </c>
      <c r="M82" s="112"/>
      <c r="N82" s="112"/>
      <c r="O82" s="112"/>
      <c r="P82" s="120"/>
      <c r="Q82" s="361"/>
      <c r="R82" s="361"/>
      <c r="S82" s="361"/>
      <c r="T82" s="361"/>
      <c r="U82" s="361"/>
      <c r="V82" s="361"/>
      <c r="W82" s="361"/>
      <c r="X82" s="361"/>
    </row>
    <row r="83" spans="1:24" s="111" customFormat="1" ht="14.25" hidden="1" customHeight="1">
      <c r="A83" s="1096" t="s">
        <v>65</v>
      </c>
      <c r="B83" s="108">
        <v>1</v>
      </c>
      <c r="C83" s="109"/>
      <c r="D83" s="133" t="s">
        <v>331</v>
      </c>
      <c r="E83" s="109"/>
      <c r="F83" s="133" t="s">
        <v>59</v>
      </c>
      <c r="G83" s="109"/>
      <c r="H83" s="133" t="s">
        <v>296</v>
      </c>
      <c r="I83" s="109"/>
      <c r="J83" s="133" t="s">
        <v>55</v>
      </c>
      <c r="K83" s="109"/>
      <c r="L83" s="133" t="s">
        <v>58</v>
      </c>
      <c r="M83" s="133" t="s">
        <v>55</v>
      </c>
      <c r="N83" s="133" t="s">
        <v>66</v>
      </c>
      <c r="O83" s="109"/>
      <c r="P83" s="120"/>
      <c r="Q83" s="361"/>
      <c r="R83" s="361"/>
      <c r="S83" s="361"/>
      <c r="T83" s="361"/>
      <c r="U83" s="361"/>
      <c r="V83" s="361"/>
      <c r="W83" s="361"/>
      <c r="X83" s="361"/>
    </row>
    <row r="84" spans="1:24" s="111" customFormat="1" ht="14.25" hidden="1" customHeight="1">
      <c r="A84" s="1097"/>
      <c r="B84" s="108">
        <v>2</v>
      </c>
      <c r="C84" s="1150" t="s">
        <v>128</v>
      </c>
      <c r="D84" s="133" t="s">
        <v>295</v>
      </c>
      <c r="E84" s="109"/>
      <c r="F84" s="45" t="s">
        <v>115</v>
      </c>
      <c r="G84" s="109"/>
      <c r="H84" s="133" t="s">
        <v>44</v>
      </c>
      <c r="I84" s="109"/>
      <c r="J84" s="45" t="s">
        <v>115</v>
      </c>
      <c r="K84" s="109"/>
      <c r="L84" s="45" t="s">
        <v>115</v>
      </c>
      <c r="M84" s="45" t="s">
        <v>115</v>
      </c>
      <c r="N84" s="133" t="s">
        <v>91</v>
      </c>
      <c r="O84" s="109"/>
      <c r="P84" s="120"/>
      <c r="Q84" s="361"/>
      <c r="R84" s="361"/>
      <c r="S84" s="361"/>
      <c r="T84" s="361"/>
      <c r="U84" s="361"/>
      <c r="V84" s="361"/>
      <c r="W84" s="361"/>
      <c r="X84" s="361"/>
    </row>
    <row r="85" spans="1:24" s="111" customFormat="1" ht="14.25" hidden="1" customHeight="1">
      <c r="A85" s="1097"/>
      <c r="B85" s="108">
        <v>3</v>
      </c>
      <c r="C85" s="1151"/>
      <c r="D85" s="45" t="s">
        <v>115</v>
      </c>
      <c r="E85" s="109"/>
      <c r="F85" s="45" t="s">
        <v>115</v>
      </c>
      <c r="G85" s="133" t="s">
        <v>296</v>
      </c>
      <c r="H85" s="133" t="s">
        <v>53</v>
      </c>
      <c r="I85" s="109"/>
      <c r="J85" s="133" t="s">
        <v>11</v>
      </c>
      <c r="K85" s="109"/>
      <c r="L85" s="133" t="s">
        <v>55</v>
      </c>
      <c r="M85" s="133" t="s">
        <v>58</v>
      </c>
      <c r="N85" s="45" t="s">
        <v>126</v>
      </c>
      <c r="O85" s="109"/>
      <c r="P85" s="120"/>
      <c r="Q85" s="361"/>
      <c r="R85" s="361"/>
      <c r="S85" s="361"/>
      <c r="T85" s="361"/>
      <c r="U85" s="361"/>
      <c r="V85" s="361"/>
      <c r="W85" s="361"/>
      <c r="X85" s="361"/>
    </row>
    <row r="86" spans="1:24" s="111" customFormat="1" ht="14.25" hidden="1" customHeight="1">
      <c r="A86" s="1097"/>
      <c r="B86" s="108">
        <v>4</v>
      </c>
      <c r="C86" s="109"/>
      <c r="D86" s="133" t="s">
        <v>14</v>
      </c>
      <c r="E86" s="109"/>
      <c r="F86" s="45" t="s">
        <v>115</v>
      </c>
      <c r="G86" s="133" t="s">
        <v>44</v>
      </c>
      <c r="H86" s="45" t="s">
        <v>115</v>
      </c>
      <c r="I86" s="109"/>
      <c r="J86" s="45" t="s">
        <v>115</v>
      </c>
      <c r="K86" s="109"/>
      <c r="L86" s="45" t="s">
        <v>115</v>
      </c>
      <c r="M86" s="45" t="s">
        <v>115</v>
      </c>
      <c r="N86" s="45" t="s">
        <v>115</v>
      </c>
      <c r="O86" s="109"/>
      <c r="P86" s="120"/>
      <c r="Q86" s="361"/>
      <c r="R86" s="361"/>
      <c r="S86" s="361"/>
      <c r="T86" s="361"/>
      <c r="U86" s="361"/>
      <c r="V86" s="361"/>
      <c r="W86" s="361"/>
      <c r="X86" s="361"/>
    </row>
    <row r="87" spans="1:24" s="111" customFormat="1" ht="13.5" hidden="1" customHeight="1">
      <c r="A87" s="1098"/>
      <c r="B87" s="108">
        <v>5</v>
      </c>
      <c r="C87" s="112"/>
      <c r="D87" s="47" t="s">
        <v>115</v>
      </c>
      <c r="E87" s="112"/>
      <c r="F87" s="112"/>
      <c r="G87" s="112"/>
      <c r="H87" s="47" t="s">
        <v>115</v>
      </c>
      <c r="I87" s="112"/>
      <c r="J87" s="47" t="s">
        <v>115</v>
      </c>
      <c r="K87" s="112"/>
      <c r="L87" s="135" t="s">
        <v>101</v>
      </c>
      <c r="M87" s="112"/>
      <c r="N87" s="112"/>
      <c r="O87" s="112"/>
      <c r="P87" s="120"/>
      <c r="Q87" s="361"/>
      <c r="R87" s="361"/>
      <c r="S87" s="361"/>
      <c r="T87" s="361"/>
      <c r="U87" s="361"/>
      <c r="V87" s="361"/>
      <c r="W87" s="361"/>
      <c r="X87" s="361"/>
    </row>
    <row r="88" spans="1:24" s="111" customFormat="1" ht="17.25" hidden="1" customHeight="1">
      <c r="A88" s="1082" t="s">
        <v>353</v>
      </c>
      <c r="B88" s="108">
        <v>1</v>
      </c>
      <c r="C88" s="109"/>
      <c r="D88" s="133" t="s">
        <v>331</v>
      </c>
      <c r="E88" s="109"/>
      <c r="F88" s="133" t="s">
        <v>54</v>
      </c>
      <c r="G88" s="109"/>
      <c r="H88" s="133" t="s">
        <v>43</v>
      </c>
      <c r="I88" s="109"/>
      <c r="J88" s="133" t="s">
        <v>11</v>
      </c>
      <c r="K88" s="109"/>
      <c r="L88" s="133" t="s">
        <v>49</v>
      </c>
      <c r="M88" s="109"/>
      <c r="N88" s="133" t="s">
        <v>296</v>
      </c>
      <c r="O88" s="109"/>
      <c r="P88" s="120"/>
      <c r="Q88" s="361"/>
      <c r="R88" s="361"/>
      <c r="S88" s="361"/>
      <c r="T88" s="361"/>
      <c r="U88" s="361"/>
      <c r="V88" s="361"/>
      <c r="W88" s="361"/>
      <c r="X88" s="361"/>
    </row>
    <row r="89" spans="1:24" s="111" customFormat="1" ht="14.25" hidden="1" customHeight="1">
      <c r="A89" s="1083"/>
      <c r="B89" s="108">
        <v>2</v>
      </c>
      <c r="C89" s="1150" t="s">
        <v>131</v>
      </c>
      <c r="D89" s="133" t="s">
        <v>14</v>
      </c>
      <c r="E89" s="109"/>
      <c r="F89" s="45" t="s">
        <v>115</v>
      </c>
      <c r="G89" s="109"/>
      <c r="H89" s="45" t="s">
        <v>115</v>
      </c>
      <c r="I89" s="109"/>
      <c r="J89" s="45" t="s">
        <v>115</v>
      </c>
      <c r="K89" s="109"/>
      <c r="L89" s="45" t="s">
        <v>115</v>
      </c>
      <c r="M89" s="109"/>
      <c r="N89" s="133" t="s">
        <v>280</v>
      </c>
      <c r="O89" s="109"/>
      <c r="P89" s="120"/>
      <c r="Q89" s="361"/>
      <c r="R89" s="361"/>
      <c r="S89" s="361"/>
      <c r="T89" s="361"/>
      <c r="U89" s="361"/>
      <c r="V89" s="361"/>
      <c r="W89" s="361"/>
      <c r="X89" s="361"/>
    </row>
    <row r="90" spans="1:24" s="111" customFormat="1" ht="14.25" hidden="1" customHeight="1">
      <c r="A90" s="1083"/>
      <c r="B90" s="108">
        <v>3</v>
      </c>
      <c r="C90" s="1151"/>
      <c r="D90" s="45" t="s">
        <v>115</v>
      </c>
      <c r="E90" s="109"/>
      <c r="F90" s="45" t="s">
        <v>115</v>
      </c>
      <c r="G90" s="109"/>
      <c r="H90" s="133" t="s">
        <v>296</v>
      </c>
      <c r="I90" s="109"/>
      <c r="J90" s="133" t="s">
        <v>55</v>
      </c>
      <c r="K90" s="109"/>
      <c r="L90" s="45" t="s">
        <v>115</v>
      </c>
      <c r="M90" s="109"/>
      <c r="N90" s="133" t="s">
        <v>55</v>
      </c>
      <c r="O90" s="109"/>
      <c r="P90" s="120"/>
      <c r="Q90" s="361"/>
      <c r="R90" s="361"/>
      <c r="S90" s="361"/>
      <c r="T90" s="361"/>
      <c r="U90" s="361"/>
      <c r="V90" s="361"/>
      <c r="W90" s="361"/>
      <c r="X90" s="361"/>
    </row>
    <row r="91" spans="1:24" s="111" customFormat="1" ht="14.25" hidden="1" customHeight="1">
      <c r="A91" s="1083"/>
      <c r="B91" s="108">
        <v>4</v>
      </c>
      <c r="C91" s="109"/>
      <c r="D91" s="133" t="s">
        <v>295</v>
      </c>
      <c r="E91" s="109"/>
      <c r="F91" s="45" t="s">
        <v>115</v>
      </c>
      <c r="G91" s="109"/>
      <c r="H91" s="133" t="s">
        <v>44</v>
      </c>
      <c r="I91" s="109"/>
      <c r="J91" s="45" t="s">
        <v>115</v>
      </c>
      <c r="K91" s="109"/>
      <c r="L91" s="45" t="s">
        <v>115</v>
      </c>
      <c r="M91" s="109"/>
      <c r="N91" s="45" t="s">
        <v>115</v>
      </c>
      <c r="O91" s="109"/>
      <c r="P91" s="120"/>
      <c r="Q91" s="361"/>
      <c r="R91" s="361"/>
      <c r="S91" s="361"/>
      <c r="T91" s="361"/>
      <c r="U91" s="361"/>
      <c r="V91" s="361"/>
      <c r="W91" s="361"/>
      <c r="X91" s="361"/>
    </row>
    <row r="92" spans="1:24" s="111" customFormat="1" ht="14.25" hidden="1" customHeight="1">
      <c r="A92" s="1084"/>
      <c r="B92" s="108">
        <v>5</v>
      </c>
      <c r="C92" s="112"/>
      <c r="D92" s="47" t="s">
        <v>115</v>
      </c>
      <c r="E92" s="112"/>
      <c r="F92" s="112"/>
      <c r="G92" s="112"/>
      <c r="H92" s="47" t="s">
        <v>115</v>
      </c>
      <c r="I92" s="112"/>
      <c r="J92" s="47" t="s">
        <v>115</v>
      </c>
      <c r="K92" s="112"/>
      <c r="L92" s="135" t="s">
        <v>37</v>
      </c>
      <c r="M92" s="112"/>
      <c r="N92" s="112"/>
      <c r="O92" s="112"/>
      <c r="P92" s="120"/>
      <c r="Q92" s="361"/>
      <c r="R92" s="361"/>
      <c r="S92" s="361"/>
      <c r="T92" s="361"/>
      <c r="U92" s="361"/>
      <c r="V92" s="361"/>
      <c r="W92" s="361"/>
      <c r="X92" s="361"/>
    </row>
    <row r="93" spans="1:24" s="111" customFormat="1" ht="14.25" hidden="1" customHeight="1">
      <c r="A93" s="1099" t="s">
        <v>67</v>
      </c>
      <c r="B93" s="108"/>
      <c r="C93" s="109"/>
      <c r="D93" s="133" t="s">
        <v>331</v>
      </c>
      <c r="E93" s="109"/>
      <c r="F93" s="133" t="s">
        <v>295</v>
      </c>
      <c r="G93" s="109"/>
      <c r="H93" s="133" t="s">
        <v>55</v>
      </c>
      <c r="I93" s="109"/>
      <c r="J93" s="133" t="s">
        <v>296</v>
      </c>
      <c r="K93" s="109"/>
      <c r="L93" s="133" t="s">
        <v>92</v>
      </c>
      <c r="M93" s="133" t="s">
        <v>81</v>
      </c>
      <c r="N93" s="133" t="s">
        <v>84</v>
      </c>
      <c r="O93" s="109"/>
      <c r="P93" s="120"/>
      <c r="Q93" s="361"/>
      <c r="R93" s="361"/>
      <c r="S93" s="361"/>
      <c r="T93" s="361"/>
      <c r="U93" s="361"/>
      <c r="V93" s="361"/>
      <c r="W93" s="361"/>
      <c r="X93" s="361"/>
    </row>
    <row r="94" spans="1:24" s="111" customFormat="1" ht="14.25" hidden="1" customHeight="1">
      <c r="A94" s="1100"/>
      <c r="B94" s="108"/>
      <c r="C94" s="1150" t="s">
        <v>143</v>
      </c>
      <c r="D94" s="133" t="s">
        <v>93</v>
      </c>
      <c r="E94" s="109"/>
      <c r="F94" s="45" t="s">
        <v>115</v>
      </c>
      <c r="G94" s="109"/>
      <c r="H94" s="45" t="s">
        <v>115</v>
      </c>
      <c r="I94" s="109"/>
      <c r="J94" s="133" t="s">
        <v>44</v>
      </c>
      <c r="K94" s="109"/>
      <c r="L94" s="45" t="s">
        <v>115</v>
      </c>
      <c r="M94" s="133" t="s">
        <v>267</v>
      </c>
      <c r="N94" s="45" t="s">
        <v>115</v>
      </c>
      <c r="O94" s="109"/>
      <c r="P94" s="120"/>
      <c r="Q94" s="361"/>
      <c r="R94" s="361"/>
      <c r="S94" s="361"/>
      <c r="T94" s="361"/>
      <c r="U94" s="361"/>
      <c r="V94" s="361"/>
      <c r="W94" s="361"/>
      <c r="X94" s="361"/>
    </row>
    <row r="95" spans="1:24" s="111" customFormat="1" ht="14.25" hidden="1" customHeight="1">
      <c r="A95" s="1100"/>
      <c r="B95" s="108"/>
      <c r="C95" s="1151"/>
      <c r="D95" s="45" t="s">
        <v>115</v>
      </c>
      <c r="E95" s="109"/>
      <c r="F95" s="133" t="s">
        <v>14</v>
      </c>
      <c r="G95" s="109"/>
      <c r="H95" s="133" t="s">
        <v>11</v>
      </c>
      <c r="I95" s="109"/>
      <c r="J95" s="133" t="s">
        <v>43</v>
      </c>
      <c r="K95" s="109"/>
      <c r="L95" s="45" t="s">
        <v>115</v>
      </c>
      <c r="M95" s="45" t="s">
        <v>115</v>
      </c>
      <c r="N95" s="133" t="s">
        <v>93</v>
      </c>
      <c r="O95" s="109"/>
      <c r="P95" s="120"/>
      <c r="Q95" s="361"/>
      <c r="R95" s="361"/>
      <c r="S95" s="361"/>
      <c r="T95" s="361"/>
      <c r="U95" s="361"/>
      <c r="V95" s="361"/>
      <c r="W95" s="361"/>
      <c r="X95" s="361"/>
    </row>
    <row r="96" spans="1:24" s="111" customFormat="1" ht="14.25" hidden="1" customHeight="1">
      <c r="A96" s="1100"/>
      <c r="B96" s="108"/>
      <c r="C96" s="109"/>
      <c r="D96" s="45" t="s">
        <v>115</v>
      </c>
      <c r="E96" s="109"/>
      <c r="F96" s="45" t="s">
        <v>115</v>
      </c>
      <c r="G96" s="109"/>
      <c r="H96" s="45" t="s">
        <v>115</v>
      </c>
      <c r="I96" s="109"/>
      <c r="J96" s="45" t="s">
        <v>115</v>
      </c>
      <c r="K96" s="109"/>
      <c r="L96" s="45" t="s">
        <v>115</v>
      </c>
      <c r="M96" s="45" t="s">
        <v>115</v>
      </c>
      <c r="N96" s="45" t="s">
        <v>115</v>
      </c>
      <c r="O96" s="109"/>
      <c r="P96" s="120"/>
      <c r="Q96" s="361"/>
      <c r="R96" s="361"/>
      <c r="S96" s="361"/>
      <c r="T96" s="361"/>
      <c r="U96" s="361"/>
      <c r="V96" s="361"/>
      <c r="W96" s="361"/>
      <c r="X96" s="361"/>
    </row>
    <row r="97" spans="1:24" s="111" customFormat="1" ht="14.25" hidden="1" customHeight="1">
      <c r="A97" s="1101"/>
      <c r="B97" s="108"/>
      <c r="C97" s="112"/>
      <c r="D97" s="47" t="s">
        <v>115</v>
      </c>
      <c r="E97" s="112"/>
      <c r="F97" s="47" t="s">
        <v>115</v>
      </c>
      <c r="G97" s="112"/>
      <c r="H97" s="47" t="s">
        <v>115</v>
      </c>
      <c r="I97" s="112"/>
      <c r="J97" s="47" t="s">
        <v>115</v>
      </c>
      <c r="K97" s="112"/>
      <c r="L97" s="135" t="s">
        <v>94</v>
      </c>
      <c r="M97" s="113"/>
      <c r="N97" s="113"/>
      <c r="O97" s="113"/>
      <c r="P97" s="120"/>
      <c r="Q97" s="361"/>
      <c r="R97" s="361"/>
      <c r="S97" s="361"/>
      <c r="T97" s="361"/>
      <c r="U97" s="361"/>
      <c r="V97" s="361"/>
      <c r="W97" s="361"/>
      <c r="X97" s="361"/>
    </row>
    <row r="98" spans="1:24" s="111" customFormat="1" ht="14.25" hidden="1" customHeight="1">
      <c r="A98" s="1149" t="s">
        <v>219</v>
      </c>
      <c r="B98" s="114">
        <v>1</v>
      </c>
      <c r="C98" s="118"/>
      <c r="D98" s="133" t="s">
        <v>331</v>
      </c>
      <c r="E98" s="109"/>
      <c r="F98" s="133" t="s">
        <v>14</v>
      </c>
      <c r="G98" s="109"/>
      <c r="H98" s="45" t="s">
        <v>223</v>
      </c>
      <c r="I98" s="109"/>
      <c r="J98" s="133" t="s">
        <v>295</v>
      </c>
      <c r="K98" s="109"/>
      <c r="L98" s="133" t="s">
        <v>55</v>
      </c>
      <c r="M98" s="109"/>
      <c r="N98" s="133" t="s">
        <v>14</v>
      </c>
      <c r="O98" s="109"/>
      <c r="P98" s="120"/>
      <c r="Q98" s="361"/>
      <c r="R98" s="361"/>
      <c r="S98" s="361"/>
      <c r="T98" s="361"/>
      <c r="U98" s="361"/>
      <c r="V98" s="361"/>
      <c r="W98" s="361"/>
      <c r="X98" s="361"/>
    </row>
    <row r="99" spans="1:24" s="111" customFormat="1" ht="14.25" hidden="1" customHeight="1">
      <c r="A99" s="1100"/>
      <c r="B99" s="108">
        <v>2</v>
      </c>
      <c r="C99" s="1150" t="s">
        <v>132</v>
      </c>
      <c r="D99" s="133" t="s">
        <v>58</v>
      </c>
      <c r="E99" s="109"/>
      <c r="F99" s="45" t="s">
        <v>115</v>
      </c>
      <c r="G99" s="109"/>
      <c r="H99" s="45" t="s">
        <v>115</v>
      </c>
      <c r="I99" s="109"/>
      <c r="J99" s="45" t="s">
        <v>115</v>
      </c>
      <c r="K99" s="109"/>
      <c r="L99" s="45" t="s">
        <v>115</v>
      </c>
      <c r="M99" s="109"/>
      <c r="N99" s="45" t="s">
        <v>115</v>
      </c>
      <c r="O99" s="109"/>
      <c r="P99" s="120"/>
      <c r="Q99" s="361"/>
      <c r="R99" s="361"/>
      <c r="S99" s="361"/>
      <c r="T99" s="361"/>
      <c r="U99" s="361"/>
      <c r="V99" s="361"/>
      <c r="W99" s="361"/>
      <c r="X99" s="361"/>
    </row>
    <row r="100" spans="1:24" s="111" customFormat="1" ht="14.25" hidden="1" customHeight="1">
      <c r="A100" s="1100"/>
      <c r="B100" s="108">
        <v>3</v>
      </c>
      <c r="C100" s="1151"/>
      <c r="D100" s="45" t="s">
        <v>115</v>
      </c>
      <c r="E100" s="109"/>
      <c r="F100" s="133" t="s">
        <v>295</v>
      </c>
      <c r="G100" s="109"/>
      <c r="H100" s="45" t="s">
        <v>115</v>
      </c>
      <c r="I100" s="109"/>
      <c r="J100" s="133" t="s">
        <v>296</v>
      </c>
      <c r="K100" s="109"/>
      <c r="L100" s="133" t="s">
        <v>11</v>
      </c>
      <c r="M100" s="109"/>
      <c r="N100" s="133" t="s">
        <v>296</v>
      </c>
      <c r="O100" s="109"/>
      <c r="P100" s="120"/>
      <c r="Q100" s="361"/>
      <c r="R100" s="361"/>
      <c r="S100" s="361"/>
      <c r="T100" s="361"/>
      <c r="U100" s="361"/>
      <c r="V100" s="361"/>
      <c r="W100" s="361"/>
      <c r="X100" s="361"/>
    </row>
    <row r="101" spans="1:24" s="111" customFormat="1" ht="14.25" hidden="1" customHeight="1">
      <c r="A101" s="1100"/>
      <c r="B101" s="108">
        <v>4</v>
      </c>
      <c r="C101" s="109"/>
      <c r="D101" s="133" t="s">
        <v>11</v>
      </c>
      <c r="E101" s="109"/>
      <c r="F101" s="45" t="s">
        <v>115</v>
      </c>
      <c r="G101" s="109"/>
      <c r="H101" s="45" t="s">
        <v>115</v>
      </c>
      <c r="I101" s="109"/>
      <c r="J101" s="133" t="s">
        <v>44</v>
      </c>
      <c r="K101" s="109"/>
      <c r="L101" s="45" t="s">
        <v>115</v>
      </c>
      <c r="M101" s="109"/>
      <c r="N101" s="133" t="s">
        <v>280</v>
      </c>
      <c r="O101" s="109"/>
      <c r="P101" s="120"/>
      <c r="Q101" s="361"/>
      <c r="R101" s="361"/>
      <c r="S101" s="361"/>
      <c r="T101" s="361"/>
      <c r="U101" s="361"/>
      <c r="V101" s="361"/>
      <c r="W101" s="361"/>
      <c r="X101" s="361"/>
    </row>
    <row r="102" spans="1:24" s="111" customFormat="1" ht="14.25" hidden="1" customHeight="1">
      <c r="A102" s="1101"/>
      <c r="B102" s="108">
        <v>5</v>
      </c>
      <c r="C102" s="112"/>
      <c r="D102" s="47" t="s">
        <v>115</v>
      </c>
      <c r="E102" s="112"/>
      <c r="F102" s="47" t="s">
        <v>115</v>
      </c>
      <c r="G102" s="112"/>
      <c r="H102" s="112"/>
      <c r="I102" s="112"/>
      <c r="J102" s="47" t="s">
        <v>115</v>
      </c>
      <c r="K102" s="112"/>
      <c r="L102" s="135" t="s">
        <v>95</v>
      </c>
      <c r="M102" s="112"/>
      <c r="N102" s="112"/>
      <c r="O102" s="112"/>
      <c r="P102" s="120"/>
      <c r="Q102" s="361"/>
      <c r="R102" s="361"/>
      <c r="S102" s="361"/>
      <c r="T102" s="361"/>
      <c r="U102" s="361"/>
      <c r="V102" s="361"/>
      <c r="W102" s="361"/>
      <c r="X102" s="361"/>
    </row>
    <row r="103" spans="1:24" s="111" customFormat="1" ht="12.75" hidden="1" customHeight="1">
      <c r="A103" s="119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361"/>
      <c r="R103" s="361"/>
      <c r="S103" s="361"/>
      <c r="T103" s="361"/>
      <c r="U103" s="361"/>
      <c r="V103" s="361"/>
      <c r="W103" s="361"/>
      <c r="X103" s="361"/>
    </row>
    <row r="104" spans="1:24" ht="15" hidden="1" customHeight="1">
      <c r="A104" s="1104"/>
      <c r="B104" s="1104"/>
      <c r="C104" s="1104"/>
      <c r="D104" s="1104"/>
      <c r="E104" s="1104"/>
      <c r="F104" s="1104"/>
      <c r="G104" s="1104"/>
      <c r="H104" s="1104"/>
      <c r="I104" s="1104"/>
      <c r="J104" s="1104"/>
      <c r="K104" s="1104"/>
      <c r="L104" s="1104"/>
      <c r="M104" s="1104"/>
      <c r="N104" s="1104"/>
      <c r="O104" s="1104"/>
      <c r="P104" s="360"/>
      <c r="Q104" s="429"/>
      <c r="R104" s="429"/>
      <c r="S104" s="429"/>
      <c r="T104" s="429"/>
      <c r="U104" s="429"/>
      <c r="V104" s="429"/>
      <c r="W104" s="429"/>
      <c r="X104" s="429"/>
    </row>
    <row r="105" spans="1:24" ht="17.25" hidden="1" customHeight="1">
      <c r="A105" s="1136" t="s">
        <v>251</v>
      </c>
      <c r="B105" s="1137"/>
      <c r="C105" s="1161" t="s">
        <v>279</v>
      </c>
      <c r="D105" s="1154">
        <v>2</v>
      </c>
      <c r="E105" s="1155"/>
      <c r="F105" s="1134">
        <v>3</v>
      </c>
      <c r="G105" s="1135"/>
      <c r="H105" s="1134">
        <v>4</v>
      </c>
      <c r="I105" s="1135"/>
      <c r="J105" s="1134">
        <v>5</v>
      </c>
      <c r="K105" s="1135"/>
      <c r="L105" s="1134">
        <v>6</v>
      </c>
      <c r="M105" s="1135"/>
      <c r="N105" s="1134">
        <v>7</v>
      </c>
      <c r="O105" s="1135"/>
      <c r="P105" s="374"/>
      <c r="Q105" s="429"/>
      <c r="R105" s="429"/>
      <c r="S105" s="429"/>
      <c r="T105" s="429"/>
      <c r="U105" s="429"/>
      <c r="V105" s="429"/>
      <c r="W105" s="429"/>
      <c r="X105" s="429"/>
    </row>
    <row r="106" spans="1:24" ht="17.25" hidden="1" customHeight="1">
      <c r="A106" s="136" t="s">
        <v>287</v>
      </c>
      <c r="B106" s="136" t="s">
        <v>241</v>
      </c>
      <c r="C106" s="1162"/>
      <c r="D106" s="137" t="s">
        <v>33</v>
      </c>
      <c r="E106" s="137" t="s">
        <v>292</v>
      </c>
      <c r="F106" s="137" t="s">
        <v>33</v>
      </c>
      <c r="G106" s="137" t="s">
        <v>292</v>
      </c>
      <c r="H106" s="137" t="s">
        <v>33</v>
      </c>
      <c r="I106" s="137" t="s">
        <v>292</v>
      </c>
      <c r="J106" s="137" t="s">
        <v>33</v>
      </c>
      <c r="K106" s="137" t="s">
        <v>292</v>
      </c>
      <c r="L106" s="137" t="s">
        <v>33</v>
      </c>
      <c r="M106" s="137" t="s">
        <v>292</v>
      </c>
      <c r="N106" s="137" t="s">
        <v>33</v>
      </c>
      <c r="O106" s="137" t="s">
        <v>292</v>
      </c>
      <c r="P106" s="375"/>
      <c r="Q106" s="429"/>
      <c r="R106" s="429"/>
      <c r="S106" s="429"/>
      <c r="T106" s="429"/>
      <c r="U106" s="429"/>
      <c r="V106" s="429"/>
      <c r="W106" s="429"/>
      <c r="X106" s="429"/>
    </row>
    <row r="107" spans="1:24" s="111" customFormat="1" ht="17.25" hidden="1" customHeight="1">
      <c r="A107" s="1096" t="s">
        <v>57</v>
      </c>
      <c r="B107" s="108">
        <v>1</v>
      </c>
      <c r="C107" s="109"/>
      <c r="D107" s="134" t="s">
        <v>331</v>
      </c>
      <c r="E107" s="134" t="s">
        <v>68</v>
      </c>
      <c r="F107" s="133" t="s">
        <v>69</v>
      </c>
      <c r="G107" s="138" t="s">
        <v>70</v>
      </c>
      <c r="H107" s="133" t="s">
        <v>71</v>
      </c>
      <c r="I107" s="138" t="s">
        <v>70</v>
      </c>
      <c r="J107" s="133" t="s">
        <v>39</v>
      </c>
      <c r="K107" s="138" t="s">
        <v>68</v>
      </c>
      <c r="L107" s="138" t="s">
        <v>70</v>
      </c>
      <c r="M107" s="138" t="s">
        <v>70</v>
      </c>
      <c r="N107" s="109"/>
      <c r="O107" s="109"/>
      <c r="P107" s="120"/>
      <c r="Q107" s="361"/>
      <c r="R107" s="361"/>
      <c r="S107" s="361"/>
      <c r="T107" s="361"/>
      <c r="U107" s="361"/>
      <c r="V107" s="361"/>
      <c r="W107" s="361"/>
      <c r="X107" s="361"/>
    </row>
    <row r="108" spans="1:24" s="111" customFormat="1" ht="14.25" hidden="1" customHeight="1">
      <c r="A108" s="1097"/>
      <c r="B108" s="108">
        <v>2</v>
      </c>
      <c r="C108" s="1150" t="s">
        <v>126</v>
      </c>
      <c r="D108" s="138" t="s">
        <v>70</v>
      </c>
      <c r="E108" s="45" t="s">
        <v>115</v>
      </c>
      <c r="F108" s="45" t="s">
        <v>115</v>
      </c>
      <c r="G108" s="133" t="s">
        <v>96</v>
      </c>
      <c r="H108" s="133" t="s">
        <v>283</v>
      </c>
      <c r="I108" s="133" t="s">
        <v>96</v>
      </c>
      <c r="J108" s="45" t="s">
        <v>115</v>
      </c>
      <c r="K108" s="48" t="s">
        <v>115</v>
      </c>
      <c r="L108" s="133" t="s">
        <v>96</v>
      </c>
      <c r="M108" s="133" t="s">
        <v>96</v>
      </c>
      <c r="N108" s="109"/>
      <c r="O108" s="109"/>
      <c r="P108" s="120"/>
      <c r="Q108" s="361"/>
      <c r="R108" s="361"/>
      <c r="S108" s="361"/>
      <c r="T108" s="361"/>
      <c r="U108" s="361"/>
      <c r="V108" s="361"/>
      <c r="W108" s="361"/>
      <c r="X108" s="361"/>
    </row>
    <row r="109" spans="1:24" s="111" customFormat="1" ht="14.25" hidden="1" customHeight="1">
      <c r="A109" s="1097"/>
      <c r="B109" s="108">
        <v>3</v>
      </c>
      <c r="C109" s="1151"/>
      <c r="D109" s="133" t="s">
        <v>96</v>
      </c>
      <c r="E109" s="45" t="s">
        <v>115</v>
      </c>
      <c r="F109" s="45" t="s">
        <v>115</v>
      </c>
      <c r="G109" s="133" t="s">
        <v>244</v>
      </c>
      <c r="H109" s="48" t="s">
        <v>115</v>
      </c>
      <c r="I109" s="45" t="s">
        <v>115</v>
      </c>
      <c r="J109" s="45" t="s">
        <v>115</v>
      </c>
      <c r="K109" s="45" t="s">
        <v>115</v>
      </c>
      <c r="L109" s="45" t="s">
        <v>115</v>
      </c>
      <c r="M109" s="134" t="s">
        <v>244</v>
      </c>
      <c r="N109" s="109"/>
      <c r="O109" s="109"/>
      <c r="P109" s="120"/>
      <c r="Q109" s="361"/>
      <c r="R109" s="361"/>
      <c r="S109" s="361"/>
      <c r="T109" s="361"/>
      <c r="U109" s="361"/>
      <c r="V109" s="361"/>
      <c r="W109" s="361"/>
      <c r="X109" s="361"/>
    </row>
    <row r="110" spans="1:24" s="111" customFormat="1" ht="14.25" hidden="1" customHeight="1">
      <c r="A110" s="1097"/>
      <c r="B110" s="108">
        <v>4</v>
      </c>
      <c r="C110" s="109"/>
      <c r="D110" s="133" t="s">
        <v>244</v>
      </c>
      <c r="E110" s="48" t="s">
        <v>115</v>
      </c>
      <c r="F110" s="45" t="s">
        <v>115</v>
      </c>
      <c r="G110" s="109"/>
      <c r="H110" s="48" t="s">
        <v>115</v>
      </c>
      <c r="I110" s="45" t="s">
        <v>115</v>
      </c>
      <c r="J110" s="45" t="s">
        <v>115</v>
      </c>
      <c r="K110" s="45" t="s">
        <v>115</v>
      </c>
      <c r="L110" s="48" t="s">
        <v>115</v>
      </c>
      <c r="M110" s="109"/>
      <c r="N110" s="109"/>
      <c r="O110" s="109"/>
      <c r="P110" s="120"/>
      <c r="Q110" s="361"/>
      <c r="R110" s="361"/>
      <c r="S110" s="361"/>
      <c r="T110" s="361"/>
      <c r="U110" s="361"/>
      <c r="V110" s="361"/>
      <c r="W110" s="361"/>
      <c r="X110" s="361"/>
    </row>
    <row r="111" spans="1:24" s="111" customFormat="1" ht="14.25" hidden="1" customHeight="1">
      <c r="A111" s="1098"/>
      <c r="B111" s="108">
        <v>5</v>
      </c>
      <c r="C111" s="112"/>
      <c r="D111" s="109"/>
      <c r="E111" s="112"/>
      <c r="F111" s="112"/>
      <c r="G111" s="112"/>
      <c r="H111" s="112"/>
      <c r="I111" s="112"/>
      <c r="J111" s="113"/>
      <c r="K111" s="112"/>
      <c r="L111" s="135" t="s">
        <v>97</v>
      </c>
      <c r="M111" s="112"/>
      <c r="N111" s="112"/>
      <c r="O111" s="112"/>
      <c r="P111" s="120"/>
      <c r="Q111" s="361"/>
      <c r="R111" s="361"/>
      <c r="S111" s="361"/>
      <c r="T111" s="361"/>
      <c r="U111" s="361"/>
      <c r="V111" s="361"/>
      <c r="W111" s="361"/>
      <c r="X111" s="361"/>
    </row>
    <row r="112" spans="1:24" s="111" customFormat="1" ht="14.25" hidden="1" customHeight="1">
      <c r="A112" s="1099" t="s">
        <v>61</v>
      </c>
      <c r="B112" s="114">
        <v>1</v>
      </c>
      <c r="C112" s="115"/>
      <c r="D112" s="139" t="s">
        <v>331</v>
      </c>
      <c r="E112" s="133" t="s">
        <v>85</v>
      </c>
      <c r="F112" s="133" t="s">
        <v>85</v>
      </c>
      <c r="G112" s="133" t="s">
        <v>86</v>
      </c>
      <c r="H112" s="133" t="s">
        <v>87</v>
      </c>
      <c r="I112" s="133" t="s">
        <v>85</v>
      </c>
      <c r="J112" s="138" t="s">
        <v>87</v>
      </c>
      <c r="K112" s="133" t="s">
        <v>86</v>
      </c>
      <c r="L112" s="133" t="s">
        <v>88</v>
      </c>
      <c r="M112" s="133" t="s">
        <v>88</v>
      </c>
      <c r="N112" s="109"/>
      <c r="O112" s="116"/>
      <c r="P112" s="120"/>
      <c r="Q112" s="361"/>
      <c r="R112" s="361"/>
      <c r="S112" s="361"/>
      <c r="T112" s="361"/>
      <c r="U112" s="361"/>
      <c r="V112" s="361"/>
      <c r="W112" s="361"/>
      <c r="X112" s="361"/>
    </row>
    <row r="113" spans="1:24" s="111" customFormat="1" ht="14.25" hidden="1" customHeight="1">
      <c r="A113" s="1083"/>
      <c r="B113" s="108">
        <v>2</v>
      </c>
      <c r="C113" s="1150" t="s">
        <v>127</v>
      </c>
      <c r="D113" s="133" t="s">
        <v>87</v>
      </c>
      <c r="E113" s="133" t="s">
        <v>89</v>
      </c>
      <c r="F113" s="133" t="s">
        <v>89</v>
      </c>
      <c r="G113" s="133" t="s">
        <v>89</v>
      </c>
      <c r="H113" s="133" t="s">
        <v>72</v>
      </c>
      <c r="I113" s="133" t="s">
        <v>89</v>
      </c>
      <c r="J113" s="133" t="s">
        <v>72</v>
      </c>
      <c r="K113" s="133" t="s">
        <v>89</v>
      </c>
      <c r="L113" s="133" t="s">
        <v>72</v>
      </c>
      <c r="M113" s="133" t="s">
        <v>72</v>
      </c>
      <c r="N113" s="109"/>
      <c r="O113" s="109"/>
      <c r="P113" s="120"/>
      <c r="R113" s="361"/>
      <c r="S113" s="361"/>
      <c r="T113" s="361"/>
      <c r="U113" s="361"/>
      <c r="V113" s="361"/>
      <c r="W113" s="361"/>
      <c r="X113" s="361"/>
    </row>
    <row r="114" spans="1:24" s="111" customFormat="1" ht="14.25" hidden="1" customHeight="1">
      <c r="A114" s="1083"/>
      <c r="B114" s="108">
        <v>3</v>
      </c>
      <c r="C114" s="1151"/>
      <c r="D114" s="133" t="s">
        <v>72</v>
      </c>
      <c r="E114" s="133" t="s">
        <v>72</v>
      </c>
      <c r="F114" s="133" t="s">
        <v>72</v>
      </c>
      <c r="G114" s="133" t="s">
        <v>72</v>
      </c>
      <c r="H114" s="45" t="s">
        <v>115</v>
      </c>
      <c r="I114" s="133" t="s">
        <v>72</v>
      </c>
      <c r="J114" s="45" t="s">
        <v>115</v>
      </c>
      <c r="K114" s="133" t="s">
        <v>72</v>
      </c>
      <c r="L114" s="45" t="s">
        <v>115</v>
      </c>
      <c r="M114" s="45" t="s">
        <v>115</v>
      </c>
      <c r="N114" s="109"/>
      <c r="O114" s="109"/>
      <c r="P114" s="120"/>
      <c r="R114" s="361"/>
      <c r="S114" s="361"/>
      <c r="T114" s="361"/>
      <c r="U114" s="361"/>
      <c r="V114" s="361"/>
      <c r="W114" s="361"/>
      <c r="X114" s="361"/>
    </row>
    <row r="115" spans="1:24" s="111" customFormat="1" ht="14.25" hidden="1" customHeight="1">
      <c r="A115" s="1083"/>
      <c r="B115" s="108">
        <v>4</v>
      </c>
      <c r="C115" s="109"/>
      <c r="D115" s="45" t="s">
        <v>115</v>
      </c>
      <c r="E115" s="45" t="s">
        <v>115</v>
      </c>
      <c r="F115" s="45" t="s">
        <v>115</v>
      </c>
      <c r="G115" s="45" t="s">
        <v>115</v>
      </c>
      <c r="H115" s="45" t="s">
        <v>115</v>
      </c>
      <c r="I115" s="45" t="s">
        <v>115</v>
      </c>
      <c r="J115" s="45" t="s">
        <v>115</v>
      </c>
      <c r="K115" s="45" t="s">
        <v>115</v>
      </c>
      <c r="L115" s="134" t="s">
        <v>90</v>
      </c>
      <c r="M115" s="109"/>
      <c r="N115" s="109"/>
      <c r="O115" s="109"/>
      <c r="P115" s="120"/>
      <c r="R115" s="361"/>
      <c r="S115" s="361"/>
      <c r="T115" s="361"/>
      <c r="U115" s="361"/>
      <c r="V115" s="361"/>
      <c r="W115" s="361"/>
      <c r="X115" s="361"/>
    </row>
    <row r="116" spans="1:24" s="111" customFormat="1" ht="14.25" hidden="1" customHeight="1">
      <c r="A116" s="1084"/>
      <c r="B116" s="108">
        <v>5</v>
      </c>
      <c r="C116" s="112"/>
      <c r="D116" s="45" t="s">
        <v>115</v>
      </c>
      <c r="E116" s="112"/>
      <c r="F116" s="112"/>
      <c r="G116" s="112"/>
      <c r="H116" s="112"/>
      <c r="I116" s="112"/>
      <c r="J116" s="113"/>
      <c r="K116" s="112"/>
      <c r="L116" s="112"/>
      <c r="M116" s="112"/>
      <c r="N116" s="112"/>
      <c r="O116" s="112"/>
      <c r="P116" s="120"/>
      <c r="R116" s="361"/>
      <c r="S116" s="361"/>
      <c r="T116" s="361"/>
      <c r="U116" s="361"/>
      <c r="V116" s="361"/>
      <c r="W116" s="361"/>
      <c r="X116" s="361"/>
    </row>
    <row r="117" spans="1:24" s="111" customFormat="1" ht="14.25" hidden="1" customHeight="1">
      <c r="A117" s="1156" t="s">
        <v>73</v>
      </c>
      <c r="B117" s="114">
        <v>1</v>
      </c>
      <c r="C117" s="115"/>
      <c r="D117" s="139" t="s">
        <v>331</v>
      </c>
      <c r="E117" s="133" t="s">
        <v>74</v>
      </c>
      <c r="F117" s="133" t="s">
        <v>74</v>
      </c>
      <c r="G117" s="133" t="s">
        <v>74</v>
      </c>
      <c r="H117" s="133" t="s">
        <v>74</v>
      </c>
      <c r="I117" s="133" t="s">
        <v>74</v>
      </c>
      <c r="J117" s="133" t="s">
        <v>74</v>
      </c>
      <c r="K117" s="138" t="s">
        <v>98</v>
      </c>
      <c r="L117" s="133" t="s">
        <v>74</v>
      </c>
      <c r="M117" s="109"/>
      <c r="N117" s="109"/>
      <c r="O117" s="109"/>
      <c r="P117" s="120"/>
      <c r="R117" s="361"/>
      <c r="S117" s="361"/>
      <c r="T117" s="361"/>
      <c r="U117" s="361"/>
      <c r="V117" s="361"/>
      <c r="W117" s="361"/>
      <c r="X117" s="361"/>
    </row>
    <row r="118" spans="1:24" s="111" customFormat="1" ht="14.25" hidden="1" customHeight="1">
      <c r="A118" s="1157"/>
      <c r="B118" s="108">
        <v>2</v>
      </c>
      <c r="C118" s="1150" t="s">
        <v>129</v>
      </c>
      <c r="D118" s="133" t="s">
        <v>74</v>
      </c>
      <c r="E118" s="133" t="s">
        <v>75</v>
      </c>
      <c r="F118" s="133" t="s">
        <v>75</v>
      </c>
      <c r="G118" s="133" t="s">
        <v>75</v>
      </c>
      <c r="H118" s="133" t="s">
        <v>75</v>
      </c>
      <c r="I118" s="133" t="s">
        <v>75</v>
      </c>
      <c r="J118" s="133" t="s">
        <v>75</v>
      </c>
      <c r="K118" s="133" t="s">
        <v>244</v>
      </c>
      <c r="L118" s="133" t="s">
        <v>75</v>
      </c>
      <c r="M118" s="109"/>
      <c r="N118" s="110"/>
      <c r="O118" s="109"/>
      <c r="P118" s="120"/>
      <c r="R118" s="361"/>
      <c r="S118" s="361"/>
      <c r="T118" s="361"/>
      <c r="U118" s="361"/>
      <c r="V118" s="361"/>
      <c r="W118" s="361"/>
      <c r="X118" s="361"/>
    </row>
    <row r="119" spans="1:24" s="111" customFormat="1" ht="14.25" hidden="1" customHeight="1">
      <c r="A119" s="1157"/>
      <c r="B119" s="108">
        <v>3</v>
      </c>
      <c r="C119" s="1151"/>
      <c r="D119" s="133" t="s">
        <v>75</v>
      </c>
      <c r="E119" s="45" t="s">
        <v>115</v>
      </c>
      <c r="F119" s="45" t="s">
        <v>115</v>
      </c>
      <c r="G119" s="45" t="s">
        <v>115</v>
      </c>
      <c r="H119" s="45" t="s">
        <v>115</v>
      </c>
      <c r="I119" s="45" t="s">
        <v>115</v>
      </c>
      <c r="J119" s="45" t="s">
        <v>115</v>
      </c>
      <c r="K119" s="45" t="s">
        <v>115</v>
      </c>
      <c r="L119" s="45" t="s">
        <v>115</v>
      </c>
      <c r="M119" s="109"/>
      <c r="N119" s="110"/>
      <c r="O119" s="109"/>
      <c r="P119" s="120"/>
      <c r="R119" s="361"/>
      <c r="S119" s="361"/>
      <c r="T119" s="361"/>
      <c r="U119" s="361"/>
      <c r="V119" s="361"/>
      <c r="W119" s="361"/>
      <c r="X119" s="361"/>
    </row>
    <row r="120" spans="1:24" s="111" customFormat="1" ht="14.25" hidden="1" customHeight="1">
      <c r="A120" s="1157"/>
      <c r="B120" s="108">
        <v>4</v>
      </c>
      <c r="C120" s="109"/>
      <c r="D120" s="45" t="s">
        <v>115</v>
      </c>
      <c r="E120" s="109"/>
      <c r="F120" s="45" t="s">
        <v>115</v>
      </c>
      <c r="G120" s="109"/>
      <c r="H120" s="45" t="s">
        <v>115</v>
      </c>
      <c r="I120" s="110"/>
      <c r="J120" s="45" t="s">
        <v>115</v>
      </c>
      <c r="K120" s="109"/>
      <c r="L120" s="48" t="s">
        <v>147</v>
      </c>
      <c r="M120" s="109"/>
      <c r="N120" s="109"/>
      <c r="O120" s="109"/>
      <c r="P120" s="120"/>
      <c r="R120" s="361"/>
      <c r="S120" s="361"/>
      <c r="T120" s="361"/>
      <c r="U120" s="361"/>
      <c r="V120" s="361"/>
      <c r="W120" s="361"/>
      <c r="X120" s="361"/>
    </row>
    <row r="121" spans="1:24" s="111" customFormat="1" ht="14.25" hidden="1" customHeight="1">
      <c r="A121" s="1158"/>
      <c r="B121" s="108">
        <v>5</v>
      </c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20"/>
      <c r="R121" s="361"/>
      <c r="S121" s="361"/>
      <c r="T121" s="361"/>
      <c r="U121" s="361"/>
      <c r="V121" s="361"/>
      <c r="W121" s="361"/>
      <c r="X121" s="361"/>
    </row>
    <row r="122" spans="1:24" s="111" customFormat="1" ht="17.25" hidden="1" customHeight="1" thickBot="1">
      <c r="A122" s="1096" t="s">
        <v>50</v>
      </c>
      <c r="B122" s="108">
        <v>1</v>
      </c>
      <c r="C122" s="109"/>
      <c r="D122" s="133" t="s">
        <v>331</v>
      </c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20"/>
      <c r="Q122" s="117"/>
      <c r="R122" s="361"/>
      <c r="S122" s="361"/>
      <c r="T122" s="361"/>
      <c r="U122" s="361"/>
      <c r="V122" s="361"/>
      <c r="W122" s="361"/>
      <c r="X122" s="361"/>
    </row>
    <row r="123" spans="1:24" s="111" customFormat="1" ht="14.25" hidden="1" customHeight="1">
      <c r="A123" s="1097"/>
      <c r="B123" s="108">
        <v>2</v>
      </c>
      <c r="C123" s="1159" t="s">
        <v>130</v>
      </c>
      <c r="D123" s="1140" t="s">
        <v>344</v>
      </c>
      <c r="E123" s="1141"/>
      <c r="F123" s="1141"/>
      <c r="G123" s="1141"/>
      <c r="H123" s="1141"/>
      <c r="I123" s="1141"/>
      <c r="J123" s="1141"/>
      <c r="K123" s="1141"/>
      <c r="L123" s="1141"/>
      <c r="M123" s="1141"/>
      <c r="N123" s="1141"/>
      <c r="O123" s="1142"/>
      <c r="P123" s="364"/>
      <c r="R123" s="361"/>
      <c r="S123" s="361"/>
      <c r="T123" s="361"/>
      <c r="U123" s="361"/>
      <c r="V123" s="361"/>
      <c r="W123" s="361"/>
      <c r="X123" s="361"/>
    </row>
    <row r="124" spans="1:24" s="111" customFormat="1" ht="14.25" hidden="1" customHeight="1">
      <c r="A124" s="1097"/>
      <c r="B124" s="108">
        <v>3</v>
      </c>
      <c r="C124" s="1160"/>
      <c r="D124" s="1143"/>
      <c r="E124" s="1144"/>
      <c r="F124" s="1144"/>
      <c r="G124" s="1144"/>
      <c r="H124" s="1144"/>
      <c r="I124" s="1144"/>
      <c r="J124" s="1144"/>
      <c r="K124" s="1144"/>
      <c r="L124" s="1144"/>
      <c r="M124" s="1144"/>
      <c r="N124" s="1144"/>
      <c r="O124" s="1145"/>
      <c r="P124" s="364"/>
      <c r="R124" s="361"/>
      <c r="S124" s="361"/>
      <c r="T124" s="361"/>
      <c r="U124" s="361"/>
      <c r="V124" s="361"/>
      <c r="W124" s="361"/>
      <c r="X124" s="361"/>
    </row>
    <row r="125" spans="1:24" s="111" customFormat="1" ht="15" hidden="1" customHeight="1" thickBot="1">
      <c r="A125" s="1097"/>
      <c r="B125" s="108">
        <v>4</v>
      </c>
      <c r="C125" s="120"/>
      <c r="D125" s="1146"/>
      <c r="E125" s="1147"/>
      <c r="F125" s="1147"/>
      <c r="G125" s="1147"/>
      <c r="H125" s="1147"/>
      <c r="I125" s="1147"/>
      <c r="J125" s="1147"/>
      <c r="K125" s="1147"/>
      <c r="L125" s="1147"/>
      <c r="M125" s="1147"/>
      <c r="N125" s="1147"/>
      <c r="O125" s="1148"/>
      <c r="P125" s="364"/>
      <c r="R125" s="361"/>
      <c r="S125" s="361"/>
      <c r="T125" s="361"/>
      <c r="U125" s="361"/>
      <c r="V125" s="361"/>
      <c r="W125" s="361"/>
      <c r="X125" s="361"/>
    </row>
    <row r="126" spans="1:24" s="111" customFormat="1" ht="14.25" hidden="1" customHeight="1">
      <c r="A126" s="1098"/>
      <c r="B126" s="108">
        <v>5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35" t="s">
        <v>52</v>
      </c>
      <c r="M126" s="112"/>
      <c r="N126" s="112"/>
      <c r="O126" s="112"/>
      <c r="P126" s="120"/>
      <c r="R126" s="361"/>
      <c r="S126" s="361"/>
      <c r="T126" s="361"/>
      <c r="U126" s="361"/>
      <c r="V126" s="361"/>
      <c r="W126" s="361"/>
      <c r="X126" s="361"/>
    </row>
    <row r="127" spans="1:24" s="111" customFormat="1" ht="14.25" hidden="1" customHeight="1">
      <c r="A127" s="1096" t="s">
        <v>76</v>
      </c>
      <c r="B127" s="108">
        <v>1</v>
      </c>
      <c r="C127" s="109"/>
      <c r="D127" s="133" t="s">
        <v>331</v>
      </c>
      <c r="E127" s="109"/>
      <c r="F127" s="133" t="s">
        <v>77</v>
      </c>
      <c r="G127" s="133" t="s">
        <v>77</v>
      </c>
      <c r="H127" s="109"/>
      <c r="I127" s="133" t="s">
        <v>77</v>
      </c>
      <c r="J127" s="133" t="s">
        <v>77</v>
      </c>
      <c r="K127" s="133" t="s">
        <v>77</v>
      </c>
      <c r="L127" s="138" t="s">
        <v>99</v>
      </c>
      <c r="M127" s="138" t="s">
        <v>99</v>
      </c>
      <c r="N127" s="109"/>
      <c r="O127" s="109"/>
      <c r="P127" s="120"/>
      <c r="R127" s="361"/>
      <c r="S127" s="361"/>
      <c r="T127" s="361"/>
      <c r="U127" s="361"/>
      <c r="V127" s="361"/>
      <c r="W127" s="361"/>
      <c r="X127" s="361"/>
    </row>
    <row r="128" spans="1:24" s="111" customFormat="1" ht="14.25" hidden="1" customHeight="1">
      <c r="A128" s="1097"/>
      <c r="B128" s="108">
        <v>2</v>
      </c>
      <c r="C128" s="1150" t="s">
        <v>128</v>
      </c>
      <c r="D128" s="138" t="s">
        <v>99</v>
      </c>
      <c r="E128" s="109"/>
      <c r="F128" s="133" t="s">
        <v>342</v>
      </c>
      <c r="G128" s="133" t="s">
        <v>342</v>
      </c>
      <c r="H128" s="109"/>
      <c r="I128" s="133" t="s">
        <v>342</v>
      </c>
      <c r="J128" s="133" t="s">
        <v>342</v>
      </c>
      <c r="K128" s="133" t="s">
        <v>342</v>
      </c>
      <c r="L128" s="133" t="s">
        <v>246</v>
      </c>
      <c r="M128" s="133" t="s">
        <v>246</v>
      </c>
      <c r="N128" s="109"/>
      <c r="O128" s="109"/>
      <c r="P128" s="120"/>
      <c r="R128" s="361"/>
      <c r="S128" s="361"/>
      <c r="T128" s="361"/>
      <c r="U128" s="361"/>
      <c r="V128" s="361"/>
      <c r="W128" s="361"/>
      <c r="X128" s="361"/>
    </row>
    <row r="129" spans="1:24" s="111" customFormat="1" ht="14.25" hidden="1" customHeight="1">
      <c r="A129" s="1097"/>
      <c r="B129" s="108">
        <v>3</v>
      </c>
      <c r="C129" s="1151"/>
      <c r="D129" s="133" t="s">
        <v>246</v>
      </c>
      <c r="E129" s="109"/>
      <c r="F129" s="133" t="s">
        <v>248</v>
      </c>
      <c r="G129" s="133" t="s">
        <v>248</v>
      </c>
      <c r="H129" s="109"/>
      <c r="I129" s="133" t="s">
        <v>248</v>
      </c>
      <c r="J129" s="133" t="s">
        <v>248</v>
      </c>
      <c r="K129" s="133" t="s">
        <v>248</v>
      </c>
      <c r="L129" s="45" t="s">
        <v>115</v>
      </c>
      <c r="M129" s="45" t="s">
        <v>115</v>
      </c>
      <c r="N129" s="109"/>
      <c r="O129" s="109"/>
      <c r="P129" s="120"/>
      <c r="Q129" s="361"/>
      <c r="R129" s="361"/>
      <c r="S129" s="361"/>
      <c r="T129" s="361"/>
      <c r="U129" s="361"/>
      <c r="V129" s="361"/>
      <c r="W129" s="361"/>
      <c r="X129" s="361"/>
    </row>
    <row r="130" spans="1:24" s="111" customFormat="1" ht="14.25" hidden="1" customHeight="1">
      <c r="A130" s="1097"/>
      <c r="B130" s="108">
        <v>4</v>
      </c>
      <c r="C130" s="109"/>
      <c r="D130" s="45" t="s">
        <v>115</v>
      </c>
      <c r="E130" s="109"/>
      <c r="F130" s="45" t="s">
        <v>115</v>
      </c>
      <c r="G130" s="109"/>
      <c r="H130" s="109"/>
      <c r="I130" s="109"/>
      <c r="J130" s="45" t="s">
        <v>115</v>
      </c>
      <c r="K130" s="109"/>
      <c r="L130" s="45" t="s">
        <v>115</v>
      </c>
      <c r="M130" s="109"/>
      <c r="N130" s="109"/>
      <c r="O130" s="109"/>
      <c r="P130" s="120"/>
      <c r="Q130" s="361"/>
      <c r="R130" s="361"/>
      <c r="S130" s="361"/>
      <c r="T130" s="361"/>
      <c r="U130" s="361"/>
      <c r="V130" s="361"/>
      <c r="W130" s="361"/>
      <c r="X130" s="361"/>
    </row>
    <row r="131" spans="1:24" s="111" customFormat="1" ht="14.25" hidden="1" customHeight="1">
      <c r="A131" s="1098"/>
      <c r="B131" s="108">
        <v>5</v>
      </c>
      <c r="C131" s="112"/>
      <c r="D131" s="47" t="s">
        <v>115</v>
      </c>
      <c r="E131" s="112"/>
      <c r="F131" s="112"/>
      <c r="G131" s="112"/>
      <c r="H131" s="112"/>
      <c r="I131" s="112"/>
      <c r="J131" s="112"/>
      <c r="K131" s="112"/>
      <c r="L131" s="135" t="s">
        <v>78</v>
      </c>
      <c r="M131" s="112"/>
      <c r="N131" s="112"/>
      <c r="O131" s="112"/>
      <c r="P131" s="120"/>
      <c r="Q131" s="361"/>
      <c r="R131" s="361"/>
      <c r="S131" s="361"/>
      <c r="T131" s="361"/>
      <c r="U131" s="361"/>
      <c r="V131" s="361"/>
      <c r="W131" s="361"/>
      <c r="X131" s="361"/>
    </row>
    <row r="132" spans="1:24" s="111" customFormat="1" ht="14.25" hidden="1" customHeight="1">
      <c r="A132" s="1096" t="s">
        <v>79</v>
      </c>
      <c r="B132" s="108">
        <v>1</v>
      </c>
      <c r="C132" s="109"/>
      <c r="D132" s="133" t="s">
        <v>331</v>
      </c>
      <c r="E132" s="133" t="s">
        <v>77</v>
      </c>
      <c r="F132" s="109"/>
      <c r="G132" s="138" t="s">
        <v>99</v>
      </c>
      <c r="H132" s="133" t="s">
        <v>77</v>
      </c>
      <c r="I132" s="138" t="s">
        <v>99</v>
      </c>
      <c r="J132" s="138" t="s">
        <v>99</v>
      </c>
      <c r="K132" s="109"/>
      <c r="L132" s="133" t="s">
        <v>77</v>
      </c>
      <c r="M132" s="133" t="s">
        <v>77</v>
      </c>
      <c r="N132" s="109"/>
      <c r="O132" s="109"/>
      <c r="P132" s="120"/>
      <c r="Q132" s="361"/>
      <c r="R132" s="361"/>
      <c r="S132" s="361"/>
      <c r="T132" s="361"/>
      <c r="U132" s="361"/>
      <c r="V132" s="361"/>
      <c r="W132" s="361"/>
      <c r="X132" s="361"/>
    </row>
    <row r="133" spans="1:24" s="111" customFormat="1" ht="14.25" hidden="1" customHeight="1">
      <c r="A133" s="1097"/>
      <c r="B133" s="108">
        <v>2</v>
      </c>
      <c r="C133" s="1150" t="s">
        <v>128</v>
      </c>
      <c r="D133" s="133" t="s">
        <v>77</v>
      </c>
      <c r="E133" s="133" t="s">
        <v>342</v>
      </c>
      <c r="F133" s="109"/>
      <c r="G133" s="133" t="s">
        <v>246</v>
      </c>
      <c r="H133" s="133" t="s">
        <v>342</v>
      </c>
      <c r="I133" s="133" t="s">
        <v>246</v>
      </c>
      <c r="J133" s="133" t="s">
        <v>246</v>
      </c>
      <c r="K133" s="109"/>
      <c r="L133" s="133" t="s">
        <v>342</v>
      </c>
      <c r="M133" s="133" t="s">
        <v>342</v>
      </c>
      <c r="N133" s="109"/>
      <c r="O133" s="109"/>
      <c r="P133" s="120"/>
      <c r="Q133" s="361"/>
      <c r="R133" s="361"/>
      <c r="S133" s="361"/>
      <c r="T133" s="361"/>
      <c r="U133" s="361"/>
      <c r="V133" s="361"/>
      <c r="W133" s="361"/>
      <c r="X133" s="361"/>
    </row>
    <row r="134" spans="1:24" s="111" customFormat="1" ht="14.25" hidden="1" customHeight="1">
      <c r="A134" s="1097"/>
      <c r="B134" s="108">
        <v>3</v>
      </c>
      <c r="C134" s="1151"/>
      <c r="D134" s="133" t="s">
        <v>342</v>
      </c>
      <c r="E134" s="133" t="s">
        <v>248</v>
      </c>
      <c r="F134" s="109"/>
      <c r="G134" s="45" t="s">
        <v>115</v>
      </c>
      <c r="H134" s="133" t="s">
        <v>248</v>
      </c>
      <c r="I134" s="45" t="s">
        <v>115</v>
      </c>
      <c r="J134" s="45" t="s">
        <v>115</v>
      </c>
      <c r="K134" s="109"/>
      <c r="L134" s="133" t="s">
        <v>248</v>
      </c>
      <c r="M134" s="133" t="s">
        <v>248</v>
      </c>
      <c r="N134" s="109"/>
      <c r="O134" s="109"/>
      <c r="P134" s="120"/>
      <c r="Q134" s="361"/>
      <c r="R134" s="361"/>
      <c r="S134" s="361"/>
      <c r="T134" s="361"/>
      <c r="U134" s="361"/>
      <c r="V134" s="361"/>
      <c r="W134" s="361"/>
      <c r="X134" s="361"/>
    </row>
    <row r="135" spans="1:24" s="111" customFormat="1" ht="14.25" hidden="1" customHeight="1">
      <c r="A135" s="1097"/>
      <c r="B135" s="108">
        <v>4</v>
      </c>
      <c r="C135" s="109"/>
      <c r="D135" s="133" t="s">
        <v>248</v>
      </c>
      <c r="E135" s="45" t="s">
        <v>115</v>
      </c>
      <c r="F135" s="109"/>
      <c r="G135" s="109"/>
      <c r="H135" s="45" t="s">
        <v>115</v>
      </c>
      <c r="I135" s="109"/>
      <c r="J135" s="45" t="s">
        <v>115</v>
      </c>
      <c r="K135" s="109"/>
      <c r="L135" s="45" t="s">
        <v>115</v>
      </c>
      <c r="M135" s="109"/>
      <c r="N135" s="109"/>
      <c r="O135" s="109"/>
      <c r="P135" s="120"/>
      <c r="Q135" s="361"/>
      <c r="R135" s="361"/>
      <c r="S135" s="361"/>
      <c r="T135" s="361"/>
      <c r="U135" s="361"/>
      <c r="V135" s="361"/>
      <c r="W135" s="361"/>
      <c r="X135" s="361"/>
    </row>
    <row r="136" spans="1:24" s="111" customFormat="1" ht="13.5" hidden="1" customHeight="1">
      <c r="A136" s="1098"/>
      <c r="B136" s="108">
        <v>5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35" t="s">
        <v>343</v>
      </c>
      <c r="M136" s="112"/>
      <c r="N136" s="112"/>
      <c r="O136" s="112"/>
      <c r="P136" s="120"/>
      <c r="Q136" s="361"/>
      <c r="R136" s="361"/>
      <c r="S136" s="361"/>
      <c r="T136" s="361"/>
      <c r="U136" s="361"/>
      <c r="V136" s="361"/>
      <c r="W136" s="361"/>
      <c r="X136" s="361"/>
    </row>
    <row r="137" spans="1:24" s="111" customFormat="1" ht="17.25" hidden="1" customHeight="1">
      <c r="A137" s="1082" t="s">
        <v>353</v>
      </c>
      <c r="B137" s="108">
        <v>1</v>
      </c>
      <c r="C137" s="109"/>
      <c r="D137" s="133" t="s">
        <v>331</v>
      </c>
      <c r="E137" s="133" t="s">
        <v>100</v>
      </c>
      <c r="F137" s="133" t="s">
        <v>80</v>
      </c>
      <c r="G137" s="138" t="s">
        <v>40</v>
      </c>
      <c r="H137" s="139" t="s">
        <v>100</v>
      </c>
      <c r="I137" s="45" t="s">
        <v>230</v>
      </c>
      <c r="J137" s="133" t="s">
        <v>58</v>
      </c>
      <c r="K137" s="133" t="s">
        <v>80</v>
      </c>
      <c r="L137" s="133" t="s">
        <v>80</v>
      </c>
      <c r="M137" s="133" t="s">
        <v>80</v>
      </c>
      <c r="N137" s="109"/>
      <c r="O137" s="109"/>
      <c r="P137" s="120"/>
      <c r="Q137" s="361"/>
      <c r="R137" s="361"/>
      <c r="S137" s="361"/>
      <c r="T137" s="361"/>
      <c r="U137" s="361"/>
      <c r="V137" s="361"/>
      <c r="W137" s="361"/>
      <c r="X137" s="361"/>
    </row>
    <row r="138" spans="1:24" s="111" customFormat="1" ht="14.25" hidden="1" customHeight="1">
      <c r="A138" s="1083"/>
      <c r="B138" s="108">
        <v>2</v>
      </c>
      <c r="C138" s="1150" t="s">
        <v>131</v>
      </c>
      <c r="D138" s="138" t="s">
        <v>40</v>
      </c>
      <c r="E138" s="133" t="s">
        <v>244</v>
      </c>
      <c r="F138" s="133" t="s">
        <v>41</v>
      </c>
      <c r="G138" s="133" t="s">
        <v>354</v>
      </c>
      <c r="H138" s="133" t="s">
        <v>244</v>
      </c>
      <c r="I138" s="133" t="s">
        <v>355</v>
      </c>
      <c r="J138" s="45" t="s">
        <v>115</v>
      </c>
      <c r="K138" s="133" t="s">
        <v>41</v>
      </c>
      <c r="L138" s="133" t="s">
        <v>41</v>
      </c>
      <c r="M138" s="133" t="s">
        <v>41</v>
      </c>
      <c r="N138" s="109"/>
      <c r="O138" s="109"/>
      <c r="P138" s="120"/>
      <c r="Q138" s="361"/>
      <c r="R138" s="361"/>
      <c r="S138" s="361"/>
      <c r="T138" s="361"/>
      <c r="U138" s="361"/>
      <c r="V138" s="361"/>
      <c r="W138" s="361"/>
      <c r="X138" s="361"/>
    </row>
    <row r="139" spans="1:24" s="111" customFormat="1" ht="14.25" hidden="1" customHeight="1">
      <c r="A139" s="1083"/>
      <c r="B139" s="108">
        <v>3</v>
      </c>
      <c r="C139" s="1151"/>
      <c r="D139" s="133" t="s">
        <v>354</v>
      </c>
      <c r="E139" s="45" t="s">
        <v>115</v>
      </c>
      <c r="F139" s="133" t="s">
        <v>354</v>
      </c>
      <c r="G139" s="45" t="s">
        <v>115</v>
      </c>
      <c r="H139" s="45" t="s">
        <v>115</v>
      </c>
      <c r="I139" s="45" t="s">
        <v>115</v>
      </c>
      <c r="J139" s="45" t="s">
        <v>115</v>
      </c>
      <c r="K139" s="133" t="s">
        <v>354</v>
      </c>
      <c r="L139" s="45" t="s">
        <v>115</v>
      </c>
      <c r="M139" s="133" t="s">
        <v>354</v>
      </c>
      <c r="N139" s="109"/>
      <c r="O139" s="109"/>
      <c r="P139" s="120"/>
      <c r="Q139" s="361"/>
      <c r="R139" s="361"/>
      <c r="S139" s="361"/>
      <c r="T139" s="361"/>
      <c r="U139" s="361"/>
      <c r="V139" s="361"/>
      <c r="W139" s="361"/>
      <c r="X139" s="361"/>
    </row>
    <row r="140" spans="1:24" s="111" customFormat="1" ht="14.25" hidden="1" customHeight="1">
      <c r="A140" s="1083"/>
      <c r="B140" s="108">
        <v>4</v>
      </c>
      <c r="C140" s="109"/>
      <c r="D140" s="45" t="s">
        <v>115</v>
      </c>
      <c r="E140" s="110"/>
      <c r="F140" s="45" t="s">
        <v>115</v>
      </c>
      <c r="G140" s="109"/>
      <c r="H140" s="45" t="s">
        <v>115</v>
      </c>
      <c r="I140" s="45" t="s">
        <v>115</v>
      </c>
      <c r="J140" s="45" t="s">
        <v>115</v>
      </c>
      <c r="K140" s="45" t="s">
        <v>115</v>
      </c>
      <c r="L140" s="45" t="s">
        <v>115</v>
      </c>
      <c r="M140" s="109"/>
      <c r="N140" s="109"/>
      <c r="O140" s="109"/>
      <c r="P140" s="120"/>
      <c r="Q140" s="361"/>
      <c r="R140" s="361"/>
      <c r="S140" s="361"/>
      <c r="T140" s="361"/>
      <c r="U140" s="361"/>
      <c r="V140" s="361"/>
      <c r="W140" s="361"/>
      <c r="X140" s="361"/>
    </row>
    <row r="141" spans="1:24" s="111" customFormat="1" ht="14.25" hidden="1" customHeight="1">
      <c r="A141" s="1084"/>
      <c r="B141" s="108">
        <v>5</v>
      </c>
      <c r="C141" s="112"/>
      <c r="D141" s="47" t="s">
        <v>115</v>
      </c>
      <c r="E141" s="112"/>
      <c r="F141" s="112"/>
      <c r="G141" s="112"/>
      <c r="H141" s="112"/>
      <c r="I141" s="112"/>
      <c r="J141" s="112"/>
      <c r="K141" s="112"/>
      <c r="L141" s="135" t="s">
        <v>37</v>
      </c>
      <c r="M141" s="112"/>
      <c r="N141" s="112"/>
      <c r="O141" s="112"/>
      <c r="P141" s="120"/>
      <c r="Q141" s="361"/>
      <c r="R141" s="361"/>
      <c r="S141" s="361"/>
      <c r="T141" s="361"/>
      <c r="U141" s="361"/>
      <c r="V141" s="361"/>
      <c r="W141" s="361"/>
      <c r="X141" s="361"/>
    </row>
    <row r="142" spans="1:24" s="111" customFormat="1" ht="14.25" hidden="1" customHeight="1">
      <c r="A142" s="1099" t="s">
        <v>325</v>
      </c>
      <c r="B142" s="108"/>
      <c r="C142" s="109"/>
      <c r="D142" s="133" t="s">
        <v>331</v>
      </c>
      <c r="E142" s="133" t="s">
        <v>262</v>
      </c>
      <c r="F142" s="133" t="s">
        <v>262</v>
      </c>
      <c r="G142" s="133" t="s">
        <v>262</v>
      </c>
      <c r="H142" s="133" t="s">
        <v>262</v>
      </c>
      <c r="I142" s="133" t="s">
        <v>55</v>
      </c>
      <c r="J142" s="133" t="s">
        <v>262</v>
      </c>
      <c r="K142" s="133" t="s">
        <v>262</v>
      </c>
      <c r="L142" s="133" t="s">
        <v>262</v>
      </c>
      <c r="M142" s="133" t="s">
        <v>262</v>
      </c>
      <c r="N142" s="109"/>
      <c r="O142" s="109"/>
      <c r="P142" s="120"/>
      <c r="Q142" s="361"/>
      <c r="R142" s="361"/>
      <c r="S142" s="361"/>
      <c r="T142" s="361"/>
      <c r="U142" s="361"/>
      <c r="V142" s="361"/>
      <c r="W142" s="361"/>
      <c r="X142" s="361"/>
    </row>
    <row r="143" spans="1:24" s="111" customFormat="1" ht="14.25" hidden="1" customHeight="1">
      <c r="A143" s="1100"/>
      <c r="B143" s="108"/>
      <c r="C143" s="1150" t="s">
        <v>143</v>
      </c>
      <c r="D143" s="133" t="s">
        <v>262</v>
      </c>
      <c r="E143" s="133" t="s">
        <v>250</v>
      </c>
      <c r="F143" s="133" t="s">
        <v>250</v>
      </c>
      <c r="G143" s="134" t="s">
        <v>38</v>
      </c>
      <c r="H143" s="133" t="s">
        <v>250</v>
      </c>
      <c r="I143" s="48" t="s">
        <v>115</v>
      </c>
      <c r="J143" s="133" t="s">
        <v>250</v>
      </c>
      <c r="K143" s="133" t="s">
        <v>250</v>
      </c>
      <c r="L143" s="133" t="s">
        <v>250</v>
      </c>
      <c r="M143" s="134" t="s">
        <v>38</v>
      </c>
      <c r="N143" s="109"/>
      <c r="O143" s="109"/>
      <c r="P143" s="120"/>
      <c r="Q143" s="361"/>
      <c r="R143" s="361"/>
      <c r="S143" s="361"/>
      <c r="T143" s="361"/>
      <c r="U143" s="361"/>
      <c r="V143" s="361"/>
      <c r="W143" s="361"/>
      <c r="X143" s="361"/>
    </row>
    <row r="144" spans="1:24" s="111" customFormat="1" ht="14.25" hidden="1" customHeight="1">
      <c r="A144" s="1100"/>
      <c r="B144" s="108"/>
      <c r="C144" s="1151"/>
      <c r="D144" s="133" t="s">
        <v>250</v>
      </c>
      <c r="E144" s="45" t="s">
        <v>115</v>
      </c>
      <c r="F144" s="45" t="s">
        <v>115</v>
      </c>
      <c r="G144" s="133" t="s">
        <v>250</v>
      </c>
      <c r="H144" s="45" t="s">
        <v>115</v>
      </c>
      <c r="I144" s="45" t="s">
        <v>115</v>
      </c>
      <c r="J144" s="45" t="s">
        <v>115</v>
      </c>
      <c r="K144" s="45" t="s">
        <v>115</v>
      </c>
      <c r="L144" s="45" t="s">
        <v>115</v>
      </c>
      <c r="M144" s="133" t="s">
        <v>250</v>
      </c>
      <c r="N144" s="109"/>
      <c r="O144" s="109"/>
      <c r="P144" s="120"/>
      <c r="Q144" s="361"/>
      <c r="R144" s="361"/>
      <c r="S144" s="361"/>
      <c r="T144" s="361"/>
      <c r="U144" s="361"/>
      <c r="V144" s="361"/>
      <c r="W144" s="361"/>
      <c r="X144" s="361"/>
    </row>
    <row r="145" spans="1:24" s="111" customFormat="1" ht="14.25" hidden="1" customHeight="1">
      <c r="A145" s="1100"/>
      <c r="B145" s="108"/>
      <c r="C145" s="109"/>
      <c r="D145" s="45" t="s">
        <v>115</v>
      </c>
      <c r="E145" s="109"/>
      <c r="F145" s="45" t="s">
        <v>115</v>
      </c>
      <c r="G145" s="109"/>
      <c r="H145" s="45" t="s">
        <v>115</v>
      </c>
      <c r="I145" s="109"/>
      <c r="J145" s="45" t="s">
        <v>115</v>
      </c>
      <c r="K145" s="45" t="s">
        <v>115</v>
      </c>
      <c r="L145" s="45" t="s">
        <v>115</v>
      </c>
      <c r="M145" s="45" t="s">
        <v>115</v>
      </c>
      <c r="N145" s="109"/>
      <c r="O145" s="109"/>
      <c r="P145" s="120"/>
    </row>
    <row r="146" spans="1:24" s="111" customFormat="1" ht="14.25" hidden="1" customHeight="1">
      <c r="A146" s="1101"/>
      <c r="B146" s="108"/>
      <c r="C146" s="112"/>
      <c r="D146" s="47" t="s">
        <v>115</v>
      </c>
      <c r="E146" s="112"/>
      <c r="F146" s="112"/>
      <c r="G146" s="112"/>
      <c r="H146" s="112"/>
      <c r="I146" s="112"/>
      <c r="J146" s="109"/>
      <c r="K146" s="112"/>
      <c r="L146" s="135" t="s">
        <v>94</v>
      </c>
      <c r="M146" s="113"/>
      <c r="N146" s="113"/>
      <c r="O146" s="113"/>
      <c r="P146" s="120"/>
    </row>
    <row r="147" spans="1:24" s="111" customFormat="1" ht="14.25" hidden="1" customHeight="1">
      <c r="A147" s="1149" t="s">
        <v>228</v>
      </c>
      <c r="B147" s="114">
        <v>1</v>
      </c>
      <c r="C147" s="118"/>
      <c r="D147" s="133" t="s">
        <v>331</v>
      </c>
      <c r="E147" s="45" t="s">
        <v>232</v>
      </c>
      <c r="F147" s="45" t="s">
        <v>232</v>
      </c>
      <c r="G147" s="45" t="s">
        <v>231</v>
      </c>
      <c r="H147" s="45" t="s">
        <v>232</v>
      </c>
      <c r="I147" s="45" t="s">
        <v>231</v>
      </c>
      <c r="J147" s="49" t="s">
        <v>231</v>
      </c>
      <c r="K147" s="45" t="s">
        <v>232</v>
      </c>
      <c r="L147" s="45" t="s">
        <v>232</v>
      </c>
      <c r="M147" s="49" t="s">
        <v>231</v>
      </c>
      <c r="N147" s="116"/>
      <c r="O147" s="109"/>
      <c r="P147" s="120"/>
    </row>
    <row r="148" spans="1:24" s="111" customFormat="1" ht="14.25" hidden="1" customHeight="1">
      <c r="A148" s="1100"/>
      <c r="B148" s="108">
        <v>2</v>
      </c>
      <c r="C148" s="1150" t="s">
        <v>132</v>
      </c>
      <c r="D148" s="45" t="s">
        <v>231</v>
      </c>
      <c r="E148" s="45" t="s">
        <v>227</v>
      </c>
      <c r="F148" s="45" t="s">
        <v>227</v>
      </c>
      <c r="G148" s="133" t="s">
        <v>270</v>
      </c>
      <c r="H148" s="45" t="s">
        <v>227</v>
      </c>
      <c r="I148" s="45" t="s">
        <v>163</v>
      </c>
      <c r="J148" s="133" t="s">
        <v>270</v>
      </c>
      <c r="K148" s="45" t="s">
        <v>227</v>
      </c>
      <c r="L148" s="45" t="s">
        <v>227</v>
      </c>
      <c r="M148" s="133" t="s">
        <v>270</v>
      </c>
      <c r="N148" s="109"/>
      <c r="O148" s="109"/>
      <c r="P148" s="120"/>
    </row>
    <row r="149" spans="1:24" s="111" customFormat="1" ht="14.25" hidden="1" customHeight="1">
      <c r="A149" s="1100"/>
      <c r="B149" s="108">
        <v>3</v>
      </c>
      <c r="C149" s="1151"/>
      <c r="D149" s="45" t="s">
        <v>163</v>
      </c>
      <c r="E149" s="45" t="s">
        <v>115</v>
      </c>
      <c r="F149" s="45" t="s">
        <v>115</v>
      </c>
      <c r="G149" s="45" t="s">
        <v>227</v>
      </c>
      <c r="H149" s="45" t="s">
        <v>115</v>
      </c>
      <c r="I149" s="45" t="s">
        <v>227</v>
      </c>
      <c r="J149" s="45" t="s">
        <v>227</v>
      </c>
      <c r="K149" s="45" t="s">
        <v>115</v>
      </c>
      <c r="L149" s="45" t="s">
        <v>115</v>
      </c>
      <c r="M149" s="45" t="s">
        <v>227</v>
      </c>
      <c r="N149" s="109"/>
      <c r="O149" s="109"/>
      <c r="P149" s="120"/>
    </row>
    <row r="150" spans="1:24" s="111" customFormat="1" ht="14.25" hidden="1" customHeight="1">
      <c r="A150" s="1100"/>
      <c r="B150" s="108">
        <v>4</v>
      </c>
      <c r="C150" s="109"/>
      <c r="D150" s="45" t="s">
        <v>227</v>
      </c>
      <c r="E150" s="109"/>
      <c r="F150" s="45" t="s">
        <v>115</v>
      </c>
      <c r="G150" s="109"/>
      <c r="H150" s="45" t="s">
        <v>115</v>
      </c>
      <c r="I150" s="109"/>
      <c r="J150" s="45" t="s">
        <v>115</v>
      </c>
      <c r="K150" s="109"/>
      <c r="L150" s="45" t="s">
        <v>115</v>
      </c>
      <c r="M150" s="109"/>
      <c r="N150" s="109"/>
      <c r="O150" s="109"/>
      <c r="P150" s="120"/>
    </row>
    <row r="151" spans="1:24" s="111" customFormat="1" ht="15.75" hidden="1" customHeight="1">
      <c r="A151" s="1101"/>
      <c r="B151" s="108">
        <v>5</v>
      </c>
      <c r="C151" s="112"/>
      <c r="D151" s="47" t="s">
        <v>115</v>
      </c>
      <c r="E151" s="112"/>
      <c r="F151" s="112"/>
      <c r="G151" s="112"/>
      <c r="H151" s="112"/>
      <c r="I151" s="112"/>
      <c r="J151" s="112"/>
      <c r="K151" s="112"/>
      <c r="L151" s="135" t="s">
        <v>95</v>
      </c>
      <c r="M151" s="112"/>
      <c r="N151" s="112"/>
      <c r="O151" s="112"/>
      <c r="P151" s="120"/>
    </row>
    <row r="152" spans="1:24" ht="21">
      <c r="A152" s="1039" t="s">
        <v>1313</v>
      </c>
      <c r="B152" s="1040"/>
      <c r="C152" s="1040"/>
      <c r="D152" s="1040"/>
      <c r="E152" s="1040"/>
      <c r="F152" s="1040"/>
      <c r="G152" s="1040"/>
      <c r="H152" s="1040"/>
      <c r="I152" s="1040"/>
      <c r="J152" s="1040"/>
      <c r="K152" s="1040"/>
      <c r="L152" s="1040"/>
      <c r="M152" s="1040"/>
      <c r="N152" s="1040"/>
      <c r="O152" s="1040"/>
      <c r="P152" s="363"/>
    </row>
    <row r="153" spans="1:24" ht="17.25" customHeight="1">
      <c r="A153" s="1136" t="s">
        <v>251</v>
      </c>
      <c r="B153" s="1137"/>
      <c r="C153" s="1138" t="s">
        <v>346</v>
      </c>
      <c r="D153" s="1154">
        <v>2</v>
      </c>
      <c r="E153" s="1155"/>
      <c r="F153" s="1134">
        <v>3</v>
      </c>
      <c r="G153" s="1135"/>
      <c r="H153" s="1134">
        <v>4</v>
      </c>
      <c r="I153" s="1135"/>
      <c r="J153" s="1134">
        <v>5</v>
      </c>
      <c r="K153" s="1135"/>
      <c r="L153" s="1134">
        <v>6</v>
      </c>
      <c r="M153" s="1135"/>
      <c r="N153" s="1134">
        <v>7</v>
      </c>
      <c r="O153" s="1135"/>
      <c r="P153" s="433"/>
      <c r="Q153" s="143" t="s">
        <v>347</v>
      </c>
    </row>
    <row r="154" spans="1:24">
      <c r="A154" s="136" t="s">
        <v>287</v>
      </c>
      <c r="B154" s="136" t="s">
        <v>241</v>
      </c>
      <c r="C154" s="1139"/>
      <c r="D154" s="140" t="s">
        <v>33</v>
      </c>
      <c r="E154" s="140" t="s">
        <v>292</v>
      </c>
      <c r="F154" s="140" t="s">
        <v>33</v>
      </c>
      <c r="G154" s="140" t="s">
        <v>292</v>
      </c>
      <c r="H154" s="140" t="s">
        <v>33</v>
      </c>
      <c r="I154" s="140" t="s">
        <v>292</v>
      </c>
      <c r="J154" s="140" t="s">
        <v>33</v>
      </c>
      <c r="K154" s="140" t="s">
        <v>292</v>
      </c>
      <c r="L154" s="140" t="s">
        <v>33</v>
      </c>
      <c r="M154" s="140" t="s">
        <v>292</v>
      </c>
      <c r="N154" s="141" t="s">
        <v>33</v>
      </c>
      <c r="O154" s="141" t="s">
        <v>292</v>
      </c>
      <c r="P154" s="434"/>
      <c r="Q154" s="376" t="s">
        <v>348</v>
      </c>
      <c r="R154" s="141" t="s">
        <v>47</v>
      </c>
      <c r="S154" s="141" t="s">
        <v>348</v>
      </c>
      <c r="T154" s="141" t="s">
        <v>47</v>
      </c>
      <c r="U154" s="141" t="s">
        <v>348</v>
      </c>
      <c r="V154" s="141" t="s">
        <v>47</v>
      </c>
      <c r="W154" s="141" t="s">
        <v>348</v>
      </c>
      <c r="X154" s="141" t="s">
        <v>47</v>
      </c>
    </row>
    <row r="155" spans="1:24" s="111" customFormat="1" ht="17.25" customHeight="1">
      <c r="A155" s="1025" t="s">
        <v>1181</v>
      </c>
      <c r="B155" s="108">
        <v>1</v>
      </c>
      <c r="C155" s="1028"/>
      <c r="D155" s="139" t="s">
        <v>1205</v>
      </c>
      <c r="E155" s="443" t="s">
        <v>491</v>
      </c>
      <c r="F155" s="578" t="s">
        <v>103</v>
      </c>
      <c r="G155" s="603" t="s">
        <v>1282</v>
      </c>
      <c r="H155" s="578"/>
      <c r="I155" s="603" t="s">
        <v>1282</v>
      </c>
      <c r="J155" s="597"/>
      <c r="K155" s="458" t="s">
        <v>1205</v>
      </c>
      <c r="L155" s="458" t="s">
        <v>491</v>
      </c>
      <c r="M155" s="578" t="s">
        <v>103</v>
      </c>
      <c r="N155" s="443"/>
      <c r="O155" s="443"/>
      <c r="P155" s="428"/>
    </row>
    <row r="156" spans="1:24" s="111" customFormat="1" ht="14.25" customHeight="1">
      <c r="A156" s="1026"/>
      <c r="B156" s="108">
        <v>2</v>
      </c>
      <c r="C156" s="1029"/>
      <c r="D156" s="142" t="s">
        <v>1210</v>
      </c>
      <c r="E156" s="444" t="s">
        <v>1077</v>
      </c>
      <c r="F156" s="579" t="s">
        <v>1299</v>
      </c>
      <c r="G156" s="604" t="s">
        <v>1141</v>
      </c>
      <c r="H156" s="579"/>
      <c r="I156" s="604" t="s">
        <v>1141</v>
      </c>
      <c r="J156" s="598"/>
      <c r="K156" s="444" t="s">
        <v>1210</v>
      </c>
      <c r="L156" s="444" t="s">
        <v>1077</v>
      </c>
      <c r="M156" s="579" t="s">
        <v>1299</v>
      </c>
      <c r="N156" s="444"/>
      <c r="O156" s="444"/>
      <c r="P156" s="429"/>
    </row>
    <row r="157" spans="1:24" s="111" customFormat="1" ht="14.25" customHeight="1">
      <c r="A157" s="1026"/>
      <c r="B157" s="108">
        <v>3</v>
      </c>
      <c r="C157" s="1029"/>
      <c r="D157" s="142" t="s">
        <v>131</v>
      </c>
      <c r="E157" s="443" t="s">
        <v>143</v>
      </c>
      <c r="F157" s="142" t="s">
        <v>132</v>
      </c>
      <c r="G157" s="142" t="s">
        <v>129</v>
      </c>
      <c r="H157" s="443"/>
      <c r="I157" s="142" t="s">
        <v>129</v>
      </c>
      <c r="J157" s="495"/>
      <c r="K157" s="444" t="s">
        <v>143</v>
      </c>
      <c r="L157" s="443" t="s">
        <v>127</v>
      </c>
      <c r="M157" s="142" t="s">
        <v>132</v>
      </c>
      <c r="N157" s="443"/>
      <c r="O157" s="443"/>
      <c r="P157" s="430"/>
    </row>
    <row r="158" spans="1:24" s="111" customFormat="1" ht="15.75" customHeight="1">
      <c r="A158" s="1026"/>
      <c r="B158" s="108">
        <v>4</v>
      </c>
      <c r="C158" s="1029"/>
      <c r="D158" s="45" t="s">
        <v>115</v>
      </c>
      <c r="E158" s="445" t="s">
        <v>115</v>
      </c>
      <c r="F158" s="45" t="s">
        <v>115</v>
      </c>
      <c r="G158" s="45" t="s">
        <v>115</v>
      </c>
      <c r="H158" s="445"/>
      <c r="I158" s="45" t="s">
        <v>115</v>
      </c>
      <c r="J158" s="450"/>
      <c r="K158" s="445" t="s">
        <v>115</v>
      </c>
      <c r="L158" s="445" t="s">
        <v>115</v>
      </c>
      <c r="M158" s="45" t="s">
        <v>115</v>
      </c>
      <c r="N158" s="445"/>
      <c r="O158" s="445"/>
      <c r="P158" s="431"/>
    </row>
    <row r="159" spans="1:24" s="111" customFormat="1" ht="14.25" customHeight="1">
      <c r="A159" s="1027"/>
      <c r="B159" s="108">
        <v>5</v>
      </c>
      <c r="C159" s="1072"/>
      <c r="D159" s="497"/>
      <c r="E159" s="456"/>
      <c r="F159" s="497"/>
      <c r="G159" s="497"/>
      <c r="H159" s="497"/>
      <c r="I159" s="497"/>
      <c r="J159" s="460"/>
      <c r="K159" s="497" t="s">
        <v>1079</v>
      </c>
      <c r="L159" s="447"/>
      <c r="M159" s="497"/>
      <c r="N159" s="497"/>
      <c r="O159" s="497"/>
      <c r="P159" s="432"/>
    </row>
    <row r="160" spans="1:24" s="111" customFormat="1" ht="15" customHeight="1">
      <c r="A160" s="1131" t="s">
        <v>1146</v>
      </c>
      <c r="B160" s="114">
        <v>1</v>
      </c>
      <c r="C160" s="1028"/>
      <c r="D160" s="133" t="s">
        <v>1292</v>
      </c>
      <c r="E160" s="139"/>
      <c r="F160" s="133" t="s">
        <v>1288</v>
      </c>
      <c r="G160" s="133" t="s">
        <v>1275</v>
      </c>
      <c r="H160" s="133" t="s">
        <v>1275</v>
      </c>
      <c r="I160" s="133" t="s">
        <v>1275</v>
      </c>
      <c r="J160" s="133"/>
      <c r="K160" s="133" t="s">
        <v>1288</v>
      </c>
      <c r="L160" s="133" t="s">
        <v>1292</v>
      </c>
      <c r="M160" s="133"/>
      <c r="N160" s="443" t="s">
        <v>1190</v>
      </c>
      <c r="O160" s="444"/>
      <c r="P160" s="428"/>
    </row>
    <row r="161" spans="1:24" s="111" customFormat="1" ht="15" customHeight="1">
      <c r="A161" s="1132"/>
      <c r="B161" s="108">
        <v>2</v>
      </c>
      <c r="C161" s="1029"/>
      <c r="D161" s="142" t="s">
        <v>1293</v>
      </c>
      <c r="E161" s="142"/>
      <c r="F161" s="142" t="s">
        <v>1118</v>
      </c>
      <c r="G161" s="142" t="s">
        <v>1227</v>
      </c>
      <c r="H161" s="142" t="s">
        <v>1227</v>
      </c>
      <c r="I161" s="142" t="s">
        <v>1227</v>
      </c>
      <c r="J161" s="142"/>
      <c r="K161" s="142" t="s">
        <v>1118</v>
      </c>
      <c r="L161" s="142" t="s">
        <v>1293</v>
      </c>
      <c r="M161" s="142"/>
      <c r="N161" s="444" t="s">
        <v>1159</v>
      </c>
      <c r="O161" s="443"/>
      <c r="P161" s="428"/>
    </row>
    <row r="162" spans="1:24" s="111" customFormat="1" ht="15" customHeight="1">
      <c r="A162" s="1132"/>
      <c r="B162" s="108">
        <v>3</v>
      </c>
      <c r="C162" s="1029"/>
      <c r="D162" s="569" t="s">
        <v>132</v>
      </c>
      <c r="E162" s="133"/>
      <c r="F162" s="569" t="s">
        <v>1289</v>
      </c>
      <c r="G162" s="569" t="s">
        <v>249</v>
      </c>
      <c r="H162" s="569" t="s">
        <v>249</v>
      </c>
      <c r="I162" s="569" t="s">
        <v>249</v>
      </c>
      <c r="J162" s="134"/>
      <c r="K162" s="569" t="s">
        <v>1289</v>
      </c>
      <c r="L162" s="569" t="s">
        <v>249</v>
      </c>
      <c r="M162" s="569"/>
      <c r="N162" s="443" t="s">
        <v>133</v>
      </c>
      <c r="O162" s="443"/>
      <c r="P162" s="430"/>
    </row>
    <row r="163" spans="1:24" s="111" customFormat="1" ht="14.25" customHeight="1">
      <c r="A163" s="1132"/>
      <c r="B163" s="108">
        <v>4</v>
      </c>
      <c r="C163" s="1029"/>
      <c r="D163" s="45" t="s">
        <v>115</v>
      </c>
      <c r="E163" s="45"/>
      <c r="F163" s="45" t="s">
        <v>115</v>
      </c>
      <c r="G163" s="45" t="s">
        <v>115</v>
      </c>
      <c r="H163" s="45" t="s">
        <v>115</v>
      </c>
      <c r="I163" s="45" t="s">
        <v>115</v>
      </c>
      <c r="J163" s="45"/>
      <c r="K163" s="45" t="s">
        <v>115</v>
      </c>
      <c r="L163" s="45" t="s">
        <v>115</v>
      </c>
      <c r="M163" s="45"/>
      <c r="N163" s="445" t="s">
        <v>115</v>
      </c>
      <c r="O163" s="443"/>
      <c r="P163" s="431"/>
    </row>
    <row r="164" spans="1:24" s="111" customFormat="1" ht="15" customHeight="1">
      <c r="A164" s="1133"/>
      <c r="B164" s="116">
        <v>5</v>
      </c>
      <c r="C164" s="1029"/>
      <c r="D164" s="497"/>
      <c r="E164" s="533"/>
      <c r="F164" s="497"/>
      <c r="G164" s="497"/>
      <c r="H164" s="525"/>
      <c r="I164" s="525"/>
      <c r="J164" s="497"/>
      <c r="K164" s="548" t="s">
        <v>1111</v>
      </c>
      <c r="L164" s="548"/>
      <c r="M164" s="497"/>
      <c r="N164" s="497"/>
      <c r="O164" s="497"/>
      <c r="P164" s="432"/>
    </row>
    <row r="165" spans="1:24" s="111" customFormat="1" ht="15" customHeight="1">
      <c r="A165" s="1131" t="s">
        <v>1147</v>
      </c>
      <c r="B165" s="114">
        <v>1</v>
      </c>
      <c r="C165" s="1028"/>
      <c r="D165" s="139" t="s">
        <v>1306</v>
      </c>
      <c r="E165" s="139"/>
      <c r="F165" s="139" t="s">
        <v>1226</v>
      </c>
      <c r="G165" s="139"/>
      <c r="H165" s="133"/>
      <c r="I165" s="139" t="s">
        <v>1251</v>
      </c>
      <c r="J165" s="139"/>
      <c r="K165" s="139" t="s">
        <v>1251</v>
      </c>
      <c r="L165" s="139" t="s">
        <v>1306</v>
      </c>
      <c r="M165" s="458"/>
      <c r="N165" s="557"/>
      <c r="O165" s="458"/>
      <c r="P165" s="428"/>
    </row>
    <row r="166" spans="1:24" s="111" customFormat="1" ht="15" customHeight="1">
      <c r="A166" s="1132"/>
      <c r="B166" s="108">
        <v>2</v>
      </c>
      <c r="C166" s="1029"/>
      <c r="D166" s="142" t="s">
        <v>1204</v>
      </c>
      <c r="E166" s="142"/>
      <c r="F166" s="142" t="s">
        <v>1092</v>
      </c>
      <c r="G166" s="142"/>
      <c r="H166" s="142"/>
      <c r="I166" s="142" t="s">
        <v>1204</v>
      </c>
      <c r="J166" s="142"/>
      <c r="K166" s="142" t="s">
        <v>1204</v>
      </c>
      <c r="L166" s="142" t="s">
        <v>1204</v>
      </c>
      <c r="M166" s="444"/>
      <c r="N166" s="547"/>
      <c r="O166" s="496"/>
      <c r="P166" s="429"/>
    </row>
    <row r="167" spans="1:24" s="111" customFormat="1" ht="15" customHeight="1">
      <c r="A167" s="1132"/>
      <c r="B167" s="108">
        <v>3</v>
      </c>
      <c r="C167" s="1029"/>
      <c r="D167" s="142" t="s">
        <v>133</v>
      </c>
      <c r="E167" s="142"/>
      <c r="F167" s="142" t="s">
        <v>1296</v>
      </c>
      <c r="G167" s="582"/>
      <c r="H167" s="133"/>
      <c r="I167" s="142" t="s">
        <v>1168</v>
      </c>
      <c r="J167" s="142"/>
      <c r="K167" s="142" t="s">
        <v>1177</v>
      </c>
      <c r="L167" s="142" t="s">
        <v>133</v>
      </c>
      <c r="M167" s="444"/>
      <c r="N167" s="547"/>
      <c r="O167" s="496"/>
      <c r="P167" s="430"/>
    </row>
    <row r="168" spans="1:24" s="111" customFormat="1" ht="14.25" customHeight="1">
      <c r="A168" s="1132"/>
      <c r="B168" s="108">
        <v>4</v>
      </c>
      <c r="C168" s="1029"/>
      <c r="D168" s="45" t="s">
        <v>115</v>
      </c>
      <c r="E168" s="45"/>
      <c r="F168" s="45" t="s">
        <v>115</v>
      </c>
      <c r="G168" s="45"/>
      <c r="H168" s="45"/>
      <c r="I168" s="45" t="s">
        <v>115</v>
      </c>
      <c r="J168" s="45"/>
      <c r="K168" s="45" t="s">
        <v>115</v>
      </c>
      <c r="L168" s="45" t="s">
        <v>115</v>
      </c>
      <c r="M168" s="445"/>
      <c r="N168" s="356"/>
      <c r="O168" s="450"/>
      <c r="P168" s="431"/>
    </row>
    <row r="169" spans="1:24" s="111" customFormat="1" ht="15" customHeight="1" thickBot="1">
      <c r="A169" s="1133"/>
      <c r="B169" s="116">
        <v>5</v>
      </c>
      <c r="C169" s="1029"/>
      <c r="D169" s="548"/>
      <c r="E169" s="53"/>
      <c r="F169" s="514"/>
      <c r="G169" s="159"/>
      <c r="H169" s="571"/>
      <c r="I169" s="460" t="s">
        <v>1110</v>
      </c>
      <c r="J169" s="548"/>
      <c r="K169" s="460"/>
      <c r="L169" s="53"/>
      <c r="M169" s="522"/>
      <c r="N169" s="558"/>
      <c r="O169" s="497"/>
      <c r="P169" s="431"/>
    </row>
    <row r="170" spans="1:24" s="111" customFormat="1" ht="17.25" customHeight="1" thickTop="1">
      <c r="A170" s="1051" t="s">
        <v>1182</v>
      </c>
      <c r="B170" s="108">
        <v>1</v>
      </c>
      <c r="C170" s="1043"/>
      <c r="D170" s="133" t="s">
        <v>1244</v>
      </c>
      <c r="E170" s="443" t="s">
        <v>491</v>
      </c>
      <c r="F170" s="133" t="s">
        <v>1278</v>
      </c>
      <c r="G170" s="133" t="s">
        <v>1244</v>
      </c>
      <c r="H170" s="583"/>
      <c r="I170" s="133" t="s">
        <v>1244</v>
      </c>
      <c r="J170" s="133" t="s">
        <v>1249</v>
      </c>
      <c r="K170" s="526" t="s">
        <v>1189</v>
      </c>
      <c r="L170" s="458" t="s">
        <v>491</v>
      </c>
      <c r="M170" s="133" t="s">
        <v>1244</v>
      </c>
      <c r="N170" s="133" t="s">
        <v>1278</v>
      </c>
      <c r="O170" s="133" t="s">
        <v>1278</v>
      </c>
      <c r="P170" s="432"/>
      <c r="Q170" s="377"/>
      <c r="R170" s="378"/>
      <c r="S170" s="378"/>
      <c r="T170" s="378"/>
      <c r="U170" s="378"/>
      <c r="V170" s="378"/>
      <c r="W170" s="378"/>
      <c r="X170" s="378"/>
    </row>
    <row r="171" spans="1:24" s="111" customFormat="1" ht="14.25" customHeight="1">
      <c r="A171" s="1052"/>
      <c r="B171" s="108">
        <v>2</v>
      </c>
      <c r="C171" s="1044"/>
      <c r="D171" s="142" t="s">
        <v>1084</v>
      </c>
      <c r="E171" s="444" t="s">
        <v>1077</v>
      </c>
      <c r="F171" s="142" t="s">
        <v>1279</v>
      </c>
      <c r="G171" s="142" t="s">
        <v>1084</v>
      </c>
      <c r="H171" s="52"/>
      <c r="I171" s="142" t="s">
        <v>1084</v>
      </c>
      <c r="J171" s="142" t="s">
        <v>905</v>
      </c>
      <c r="K171" s="449" t="s">
        <v>163</v>
      </c>
      <c r="L171" s="444" t="s">
        <v>1077</v>
      </c>
      <c r="M171" s="142" t="s">
        <v>1084</v>
      </c>
      <c r="N171" s="142" t="s">
        <v>1279</v>
      </c>
      <c r="O171" s="142" t="s">
        <v>1279</v>
      </c>
      <c r="P171" s="432"/>
      <c r="Q171" s="379"/>
      <c r="R171" s="121"/>
      <c r="S171" s="121"/>
      <c r="T171" s="121"/>
      <c r="U171" s="121"/>
      <c r="V171" s="121"/>
      <c r="W171" s="121"/>
      <c r="X171" s="121"/>
    </row>
    <row r="172" spans="1:24" s="111" customFormat="1" ht="14.25" customHeight="1">
      <c r="A172" s="1052"/>
      <c r="B172" s="108">
        <v>3</v>
      </c>
      <c r="C172" s="1044"/>
      <c r="D172" s="582" t="s">
        <v>1193</v>
      </c>
      <c r="E172" s="443" t="s">
        <v>143</v>
      </c>
      <c r="F172" s="122" t="s">
        <v>1098</v>
      </c>
      <c r="G172" s="582" t="s">
        <v>1193</v>
      </c>
      <c r="H172" s="569"/>
      <c r="I172" s="582" t="s">
        <v>1193</v>
      </c>
      <c r="J172" s="142" t="s">
        <v>131</v>
      </c>
      <c r="K172" s="527" t="s">
        <v>1102</v>
      </c>
      <c r="L172" s="443" t="s">
        <v>127</v>
      </c>
      <c r="M172" s="582" t="s">
        <v>1193</v>
      </c>
      <c r="N172" s="122" t="s">
        <v>142</v>
      </c>
      <c r="O172" s="122" t="s">
        <v>142</v>
      </c>
      <c r="P172" s="432"/>
      <c r="Q172" s="379"/>
      <c r="R172" s="121"/>
      <c r="S172" s="121"/>
      <c r="T172" s="121"/>
      <c r="U172" s="121"/>
      <c r="V172" s="121"/>
      <c r="W172" s="121"/>
      <c r="X172" s="121"/>
    </row>
    <row r="173" spans="1:24" s="111" customFormat="1" ht="15" customHeight="1">
      <c r="A173" s="1052"/>
      <c r="B173" s="108">
        <v>4</v>
      </c>
      <c r="C173" s="1044"/>
      <c r="D173" s="45" t="s">
        <v>115</v>
      </c>
      <c r="E173" s="445" t="s">
        <v>115</v>
      </c>
      <c r="F173" s="45" t="s">
        <v>115</v>
      </c>
      <c r="G173" s="45" t="s">
        <v>115</v>
      </c>
      <c r="H173" s="122"/>
      <c r="I173" s="45" t="s">
        <v>115</v>
      </c>
      <c r="J173" s="45" t="s">
        <v>115</v>
      </c>
      <c r="K173" s="527" t="s">
        <v>115</v>
      </c>
      <c r="L173" s="445" t="s">
        <v>115</v>
      </c>
      <c r="M173" s="45" t="s">
        <v>115</v>
      </c>
      <c r="N173" s="45" t="s">
        <v>115</v>
      </c>
      <c r="O173" s="45" t="s">
        <v>115</v>
      </c>
      <c r="P173" s="432"/>
      <c r="Q173" s="379"/>
      <c r="R173" s="121"/>
      <c r="S173" s="121"/>
      <c r="T173" s="121"/>
      <c r="U173" s="121"/>
      <c r="V173" s="121"/>
      <c r="W173" s="121"/>
      <c r="X173" s="121"/>
    </row>
    <row r="174" spans="1:24" s="111" customFormat="1" ht="14.25" customHeight="1">
      <c r="A174" s="1053"/>
      <c r="B174" s="108">
        <v>5</v>
      </c>
      <c r="C174" s="1045"/>
      <c r="D174" s="497"/>
      <c r="E174" s="497"/>
      <c r="F174" s="497"/>
      <c r="G174" s="497"/>
      <c r="H174" s="497"/>
      <c r="I174" s="528"/>
      <c r="J174" s="548"/>
      <c r="K174" s="497" t="s">
        <v>146</v>
      </c>
      <c r="L174" s="497"/>
      <c r="M174" s="497"/>
      <c r="N174" s="497"/>
      <c r="O174" s="497"/>
      <c r="P174" s="432"/>
      <c r="Q174" s="379"/>
      <c r="R174" s="121"/>
      <c r="S174" s="121"/>
      <c r="T174" s="121"/>
      <c r="U174" s="121"/>
      <c r="V174" s="121"/>
      <c r="W174" s="121"/>
      <c r="X174" s="121"/>
    </row>
    <row r="175" spans="1:24" s="111" customFormat="1" ht="15.75">
      <c r="A175" s="1025" t="s">
        <v>1148</v>
      </c>
      <c r="B175" s="108">
        <v>1</v>
      </c>
      <c r="C175" s="1028"/>
      <c r="D175" s="553" t="s">
        <v>1100</v>
      </c>
      <c r="E175" s="553" t="s">
        <v>1100</v>
      </c>
      <c r="F175" s="139" t="s">
        <v>1242</v>
      </c>
      <c r="G175" s="139" t="s">
        <v>1271</v>
      </c>
      <c r="H175" s="139" t="s">
        <v>1242</v>
      </c>
      <c r="I175" s="139"/>
      <c r="J175" s="139" t="s">
        <v>1271</v>
      </c>
      <c r="K175" s="553"/>
      <c r="L175" s="506" t="s">
        <v>1100</v>
      </c>
      <c r="M175" s="595" t="s">
        <v>1100</v>
      </c>
      <c r="N175" s="139"/>
      <c r="O175" s="506"/>
      <c r="P175" s="432"/>
    </row>
    <row r="176" spans="1:24" s="111" customFormat="1" ht="15" customHeight="1">
      <c r="A176" s="1129"/>
      <c r="B176" s="108">
        <v>2</v>
      </c>
      <c r="C176" s="1029"/>
      <c r="D176" s="554" t="s">
        <v>273</v>
      </c>
      <c r="E176" s="554" t="s">
        <v>273</v>
      </c>
      <c r="F176" s="575" t="s">
        <v>1224</v>
      </c>
      <c r="G176" s="575" t="s">
        <v>1215</v>
      </c>
      <c r="H176" s="575" t="s">
        <v>1224</v>
      </c>
      <c r="I176" s="575"/>
      <c r="J176" s="575" t="s">
        <v>1215</v>
      </c>
      <c r="K176" s="554"/>
      <c r="L176" s="507" t="s">
        <v>273</v>
      </c>
      <c r="M176" s="596" t="s">
        <v>273</v>
      </c>
      <c r="N176" s="575"/>
      <c r="O176" s="507"/>
      <c r="P176" s="432"/>
    </row>
    <row r="177" spans="1:24" s="111" customFormat="1" ht="15.75" customHeight="1">
      <c r="A177" s="1129"/>
      <c r="B177" s="108">
        <v>3</v>
      </c>
      <c r="C177" s="1029"/>
      <c r="D177" s="443" t="s">
        <v>1099</v>
      </c>
      <c r="E177" s="443" t="s">
        <v>1099</v>
      </c>
      <c r="F177" s="133" t="s">
        <v>127</v>
      </c>
      <c r="G177" s="133" t="s">
        <v>1099</v>
      </c>
      <c r="H177" s="133" t="s">
        <v>127</v>
      </c>
      <c r="I177" s="133"/>
      <c r="J177" s="443" t="s">
        <v>1099</v>
      </c>
      <c r="K177" s="133"/>
      <c r="L177" s="443" t="s">
        <v>1099</v>
      </c>
      <c r="M177" s="593" t="s">
        <v>1099</v>
      </c>
      <c r="N177" s="133"/>
      <c r="O177" s="508"/>
      <c r="P177" s="432"/>
    </row>
    <row r="178" spans="1:24" s="111" customFormat="1" ht="15" customHeight="1">
      <c r="A178" s="1129"/>
      <c r="B178" s="108">
        <v>4</v>
      </c>
      <c r="C178" s="1029"/>
      <c r="D178" s="445" t="s">
        <v>115</v>
      </c>
      <c r="E178" s="445" t="s">
        <v>115</v>
      </c>
      <c r="F178" s="445" t="s">
        <v>115</v>
      </c>
      <c r="G178" s="45" t="s">
        <v>115</v>
      </c>
      <c r="H178" s="445" t="s">
        <v>115</v>
      </c>
      <c r="I178" s="45"/>
      <c r="J178" s="445" t="s">
        <v>115</v>
      </c>
      <c r="K178" s="45"/>
      <c r="L178" s="445" t="s">
        <v>115</v>
      </c>
      <c r="M178" s="588" t="s">
        <v>115</v>
      </c>
      <c r="N178" s="45"/>
      <c r="O178" s="508"/>
      <c r="P178" s="432"/>
    </row>
    <row r="179" spans="1:24" s="111" customFormat="1" ht="16.5" customHeight="1">
      <c r="A179" s="1130"/>
      <c r="B179" s="108">
        <v>5</v>
      </c>
      <c r="C179" s="1072"/>
      <c r="D179" s="497"/>
      <c r="E179" s="509"/>
      <c r="F179" s="509"/>
      <c r="G179" s="514"/>
      <c r="H179" s="513"/>
      <c r="I179" s="509"/>
      <c r="J179" s="497"/>
      <c r="K179" s="509"/>
      <c r="L179" s="513"/>
      <c r="M179" s="608" t="s">
        <v>1302</v>
      </c>
      <c r="N179" s="514"/>
      <c r="O179" s="509"/>
      <c r="P179" s="432"/>
    </row>
    <row r="180" spans="1:24" s="111" customFormat="1" ht="14.25" customHeight="1">
      <c r="A180" s="1054" t="s">
        <v>1183</v>
      </c>
      <c r="B180" s="108">
        <v>1</v>
      </c>
      <c r="C180" s="1028"/>
      <c r="D180" s="139" t="s">
        <v>1277</v>
      </c>
      <c r="E180" s="139" t="s">
        <v>1277</v>
      </c>
      <c r="F180" s="443"/>
      <c r="G180" s="139" t="s">
        <v>1277</v>
      </c>
      <c r="H180" s="139" t="s">
        <v>1277</v>
      </c>
      <c r="I180" s="458"/>
      <c r="J180" s="139"/>
      <c r="K180" s="458" t="s">
        <v>491</v>
      </c>
      <c r="L180" s="139" t="s">
        <v>1277</v>
      </c>
      <c r="M180" s="443"/>
      <c r="N180" s="443" t="s">
        <v>1173</v>
      </c>
      <c r="O180" s="443" t="s">
        <v>1173</v>
      </c>
      <c r="P180" s="432"/>
    </row>
    <row r="181" spans="1:24" s="111" customFormat="1" ht="14.25" customHeight="1">
      <c r="A181" s="1152"/>
      <c r="B181" s="108">
        <v>2</v>
      </c>
      <c r="C181" s="1029"/>
      <c r="D181" s="142" t="s">
        <v>1299</v>
      </c>
      <c r="E181" s="142" t="s">
        <v>1299</v>
      </c>
      <c r="F181" s="444"/>
      <c r="G181" s="142" t="s">
        <v>1299</v>
      </c>
      <c r="H181" s="142" t="s">
        <v>1299</v>
      </c>
      <c r="I181" s="444"/>
      <c r="J181" s="142"/>
      <c r="K181" s="444" t="s">
        <v>1089</v>
      </c>
      <c r="L181" s="142" t="s">
        <v>1299</v>
      </c>
      <c r="M181" s="444"/>
      <c r="N181" s="444" t="s">
        <v>1174</v>
      </c>
      <c r="O181" s="444" t="s">
        <v>1174</v>
      </c>
      <c r="P181" s="432"/>
    </row>
    <row r="182" spans="1:24" s="111" customFormat="1" ht="14.25" customHeight="1">
      <c r="A182" s="1152"/>
      <c r="B182" s="108">
        <v>3</v>
      </c>
      <c r="C182" s="1029"/>
      <c r="D182" s="443" t="s">
        <v>127</v>
      </c>
      <c r="E182" s="443" t="s">
        <v>127</v>
      </c>
      <c r="F182" s="443"/>
      <c r="G182" s="133" t="s">
        <v>132</v>
      </c>
      <c r="H182" s="133" t="s">
        <v>126</v>
      </c>
      <c r="I182" s="443"/>
      <c r="J182" s="443"/>
      <c r="K182" s="443" t="s">
        <v>129</v>
      </c>
      <c r="L182" s="443" t="s">
        <v>130</v>
      </c>
      <c r="M182" s="443"/>
      <c r="N182" s="443" t="s">
        <v>1165</v>
      </c>
      <c r="O182" s="443" t="s">
        <v>1165</v>
      </c>
      <c r="P182" s="432"/>
    </row>
    <row r="183" spans="1:24" s="111" customFormat="1" ht="16.5" customHeight="1">
      <c r="A183" s="1152"/>
      <c r="B183" s="108">
        <v>4</v>
      </c>
      <c r="C183" s="1029"/>
      <c r="D183" s="445" t="s">
        <v>115</v>
      </c>
      <c r="E183" s="445" t="s">
        <v>115</v>
      </c>
      <c r="F183" s="445"/>
      <c r="G183" s="45" t="s">
        <v>115</v>
      </c>
      <c r="H183" s="45" t="s">
        <v>115</v>
      </c>
      <c r="I183" s="445"/>
      <c r="J183" s="445" t="s">
        <v>1300</v>
      </c>
      <c r="K183" s="445" t="s">
        <v>115</v>
      </c>
      <c r="L183" s="445" t="s">
        <v>115</v>
      </c>
      <c r="M183" s="445"/>
      <c r="N183" s="445" t="s">
        <v>115</v>
      </c>
      <c r="O183" s="445" t="s">
        <v>115</v>
      </c>
      <c r="P183" s="432"/>
    </row>
    <row r="184" spans="1:24" s="111" customFormat="1" ht="13.5" customHeight="1" thickBot="1">
      <c r="A184" s="1153"/>
      <c r="B184" s="116">
        <v>5</v>
      </c>
      <c r="C184" s="1029"/>
      <c r="D184" s="497"/>
      <c r="E184" s="497"/>
      <c r="F184" s="497"/>
      <c r="G184" s="444"/>
      <c r="H184" s="528"/>
      <c r="I184" s="528"/>
      <c r="J184" s="460"/>
      <c r="K184" s="497"/>
      <c r="L184" s="497" t="s">
        <v>1167</v>
      </c>
      <c r="M184" s="497"/>
      <c r="N184" s="497"/>
      <c r="O184" s="497"/>
      <c r="P184" s="432"/>
    </row>
    <row r="185" spans="1:24" s="46" customFormat="1" ht="17.25" customHeight="1" thickTop="1">
      <c r="A185" s="1054" t="s">
        <v>1149</v>
      </c>
      <c r="B185" s="44">
        <v>1</v>
      </c>
      <c r="C185" s="1028"/>
      <c r="D185" s="556" t="s">
        <v>1314</v>
      </c>
      <c r="E185" s="556" t="s">
        <v>1314</v>
      </c>
      <c r="F185" s="139" t="s">
        <v>1314</v>
      </c>
      <c r="G185" s="556" t="s">
        <v>1314</v>
      </c>
      <c r="H185" s="556" t="s">
        <v>1314</v>
      </c>
      <c r="I185" s="556" t="s">
        <v>1314</v>
      </c>
      <c r="J185" s="556" t="s">
        <v>1314</v>
      </c>
      <c r="K185" s="556" t="s">
        <v>1314</v>
      </c>
      <c r="L185" s="556" t="s">
        <v>1314</v>
      </c>
      <c r="M185" s="556" t="s">
        <v>1314</v>
      </c>
      <c r="N185" s="556" t="s">
        <v>1314</v>
      </c>
      <c r="O185" s="556" t="s">
        <v>1314</v>
      </c>
      <c r="P185" s="431"/>
      <c r="Q185" s="380"/>
      <c r="R185" s="381"/>
      <c r="S185" s="381"/>
      <c r="T185" s="381"/>
      <c r="U185" s="381"/>
      <c r="V185" s="381"/>
      <c r="W185" s="381"/>
      <c r="X185" s="381"/>
    </row>
    <row r="186" spans="1:24" s="46" customFormat="1" ht="14.25" customHeight="1">
      <c r="A186" s="1152"/>
      <c r="B186" s="44">
        <v>2</v>
      </c>
      <c r="C186" s="1029"/>
      <c r="D186" s="549" t="s">
        <v>83</v>
      </c>
      <c r="E186" s="549" t="s">
        <v>83</v>
      </c>
      <c r="F186" s="142" t="s">
        <v>83</v>
      </c>
      <c r="G186" s="549" t="s">
        <v>83</v>
      </c>
      <c r="H186" s="549" t="s">
        <v>83</v>
      </c>
      <c r="I186" s="549" t="s">
        <v>83</v>
      </c>
      <c r="J186" s="549" t="s">
        <v>83</v>
      </c>
      <c r="K186" s="549" t="s">
        <v>83</v>
      </c>
      <c r="L186" s="549" t="s">
        <v>83</v>
      </c>
      <c r="M186" s="549" t="s">
        <v>83</v>
      </c>
      <c r="N186" s="549" t="s">
        <v>83</v>
      </c>
      <c r="O186" s="549" t="s">
        <v>83</v>
      </c>
      <c r="P186" s="431"/>
      <c r="Q186" s="382"/>
      <c r="R186" s="63"/>
      <c r="S186" s="63"/>
      <c r="T186" s="63"/>
      <c r="U186" s="63"/>
      <c r="V186" s="63"/>
      <c r="W186" s="63"/>
      <c r="X186" s="63"/>
    </row>
    <row r="187" spans="1:24" s="46" customFormat="1" ht="14.25" customHeight="1">
      <c r="A187" s="1152"/>
      <c r="B187" s="44">
        <v>3</v>
      </c>
      <c r="C187" s="1029"/>
      <c r="D187" s="593" t="s">
        <v>1241</v>
      </c>
      <c r="E187" s="593" t="s">
        <v>1315</v>
      </c>
      <c r="F187" s="133" t="s">
        <v>1241</v>
      </c>
      <c r="G187" s="593" t="s">
        <v>1315</v>
      </c>
      <c r="H187" s="593" t="s">
        <v>1241</v>
      </c>
      <c r="I187" s="593" t="s">
        <v>1315</v>
      </c>
      <c r="J187" s="593" t="s">
        <v>1241</v>
      </c>
      <c r="K187" s="593" t="s">
        <v>1315</v>
      </c>
      <c r="L187" s="593" t="s">
        <v>1241</v>
      </c>
      <c r="M187" s="593" t="s">
        <v>1315</v>
      </c>
      <c r="N187" s="593" t="s">
        <v>1241</v>
      </c>
      <c r="O187" s="593" t="s">
        <v>1315</v>
      </c>
      <c r="P187" s="431"/>
      <c r="Q187" s="382"/>
      <c r="R187" s="63"/>
      <c r="S187" s="63"/>
      <c r="T187" s="63"/>
      <c r="U187" s="63"/>
      <c r="V187" s="63"/>
      <c r="W187" s="63"/>
      <c r="X187" s="63"/>
    </row>
    <row r="188" spans="1:24" s="46" customFormat="1" ht="14.25" customHeight="1">
      <c r="A188" s="1152"/>
      <c r="B188" s="44">
        <v>4</v>
      </c>
      <c r="C188" s="1029"/>
      <c r="D188" s="588" t="s">
        <v>115</v>
      </c>
      <c r="E188" s="588" t="s">
        <v>115</v>
      </c>
      <c r="F188" s="45" t="s">
        <v>115</v>
      </c>
      <c r="G188" s="588" t="s">
        <v>115</v>
      </c>
      <c r="H188" s="588" t="s">
        <v>115</v>
      </c>
      <c r="I188" s="588" t="s">
        <v>115</v>
      </c>
      <c r="J188" s="588" t="s">
        <v>115</v>
      </c>
      <c r="K188" s="588" t="s">
        <v>115</v>
      </c>
      <c r="L188" s="588" t="s">
        <v>115</v>
      </c>
      <c r="M188" s="588" t="s">
        <v>115</v>
      </c>
      <c r="N188" s="588" t="s">
        <v>115</v>
      </c>
      <c r="O188" s="588" t="s">
        <v>115</v>
      </c>
      <c r="P188" s="431"/>
      <c r="Q188" s="382"/>
      <c r="R188" s="63"/>
      <c r="S188" s="63"/>
      <c r="T188" s="63"/>
      <c r="U188" s="63"/>
      <c r="V188" s="63"/>
      <c r="W188" s="63"/>
      <c r="X188" s="63"/>
    </row>
    <row r="189" spans="1:24" s="46" customFormat="1" ht="15.75" customHeight="1">
      <c r="A189" s="1153"/>
      <c r="B189" s="44">
        <v>5</v>
      </c>
      <c r="C189" s="1072"/>
      <c r="D189" s="53"/>
      <c r="E189" s="460"/>
      <c r="F189" s="460"/>
      <c r="G189" s="460"/>
      <c r="H189" s="460"/>
      <c r="I189" s="460"/>
      <c r="J189" s="53"/>
      <c r="K189" s="460"/>
      <c r="L189" s="460" t="s">
        <v>1152</v>
      </c>
      <c r="M189" s="442"/>
      <c r="N189" s="460"/>
      <c r="O189" s="460"/>
      <c r="P189" s="431"/>
      <c r="Q189" s="382"/>
      <c r="R189" s="63"/>
      <c r="S189" s="63"/>
      <c r="T189" s="63"/>
      <c r="U189" s="63"/>
      <c r="V189" s="63"/>
      <c r="W189" s="63"/>
      <c r="X189" s="63"/>
    </row>
    <row r="190" spans="1:24" s="111" customFormat="1" ht="14.25" hidden="1" customHeight="1">
      <c r="A190" s="1082"/>
      <c r="B190" s="44">
        <v>1</v>
      </c>
      <c r="C190" s="1028"/>
      <c r="D190" s="139"/>
      <c r="E190" s="49"/>
      <c r="F190" s="139"/>
      <c r="G190" s="443"/>
      <c r="H190" s="133"/>
      <c r="I190" s="139"/>
      <c r="J190" s="139"/>
      <c r="K190" s="139"/>
      <c r="L190" s="139"/>
      <c r="M190" s="139"/>
      <c r="N190" s="144"/>
      <c r="O190" s="139"/>
      <c r="P190" s="428"/>
      <c r="Q190" s="385"/>
      <c r="R190" s="386"/>
      <c r="S190" s="386"/>
      <c r="T190" s="386"/>
      <c r="U190" s="386"/>
      <c r="V190" s="386"/>
      <c r="W190" s="386"/>
      <c r="X190" s="386"/>
    </row>
    <row r="191" spans="1:24" s="111" customFormat="1" ht="14.25" hidden="1" customHeight="1">
      <c r="A191" s="1127"/>
      <c r="B191" s="44">
        <v>2</v>
      </c>
      <c r="C191" s="1029"/>
      <c r="D191" s="142"/>
      <c r="E191" s="52"/>
      <c r="F191" s="142"/>
      <c r="G191" s="444"/>
      <c r="H191" s="142"/>
      <c r="I191" s="142"/>
      <c r="J191" s="142"/>
      <c r="K191" s="142"/>
      <c r="L191" s="142"/>
      <c r="M191" s="142"/>
      <c r="N191" s="133"/>
      <c r="O191" s="142"/>
      <c r="P191" s="429"/>
      <c r="Q191" s="382"/>
      <c r="R191" s="63"/>
      <c r="S191" s="63"/>
      <c r="T191" s="63"/>
      <c r="U191" s="63"/>
      <c r="V191" s="63"/>
      <c r="W191" s="63"/>
      <c r="X191" s="63"/>
    </row>
    <row r="192" spans="1:24" s="111" customFormat="1" ht="14.25" hidden="1" customHeight="1">
      <c r="A192" s="1127"/>
      <c r="B192" s="44">
        <v>3</v>
      </c>
      <c r="C192" s="1029"/>
      <c r="D192" s="52"/>
      <c r="E192" s="52"/>
      <c r="F192" s="142"/>
      <c r="G192" s="445"/>
      <c r="H192" s="142"/>
      <c r="I192" s="52"/>
      <c r="J192" s="52"/>
      <c r="K192" s="52"/>
      <c r="L192" s="52"/>
      <c r="M192" s="52"/>
      <c r="N192" s="142"/>
      <c r="O192" s="52"/>
      <c r="P192" s="430"/>
      <c r="Q192" s="382"/>
      <c r="R192" s="63"/>
      <c r="S192" s="63"/>
      <c r="T192" s="63"/>
      <c r="U192" s="63"/>
      <c r="V192" s="63"/>
      <c r="W192" s="63"/>
      <c r="X192" s="63"/>
    </row>
    <row r="193" spans="1:24" s="111" customFormat="1" ht="14.25" hidden="1" customHeight="1">
      <c r="A193" s="1127"/>
      <c r="B193" s="44">
        <v>4</v>
      </c>
      <c r="C193" s="1029"/>
      <c r="D193" s="48"/>
      <c r="E193" s="48"/>
      <c r="F193" s="45"/>
      <c r="G193" s="445"/>
      <c r="H193" s="45"/>
      <c r="I193" s="45"/>
      <c r="J193" s="45"/>
      <c r="K193" s="45"/>
      <c r="L193" s="48"/>
      <c r="M193" s="48"/>
      <c r="N193" s="48"/>
      <c r="O193" s="45"/>
      <c r="P193" s="431"/>
      <c r="Q193" s="382"/>
      <c r="R193" s="63"/>
      <c r="S193" s="63"/>
      <c r="T193" s="63"/>
      <c r="U193" s="63"/>
      <c r="V193" s="63"/>
      <c r="W193" s="63"/>
      <c r="X193" s="63"/>
    </row>
    <row r="194" spans="1:24" s="111" customFormat="1" ht="14.25" hidden="1" customHeight="1">
      <c r="A194" s="1128"/>
      <c r="B194" s="44">
        <v>5</v>
      </c>
      <c r="C194" s="1072"/>
      <c r="D194" s="62"/>
      <c r="E194" s="47"/>
      <c r="F194" s="47"/>
      <c r="G194" s="442"/>
      <c r="H194" s="47"/>
      <c r="I194" s="47"/>
      <c r="J194" s="53"/>
      <c r="K194" s="47"/>
      <c r="L194" s="53"/>
      <c r="M194" s="53"/>
      <c r="N194" s="47"/>
      <c r="O194" s="47"/>
      <c r="P194" s="431"/>
      <c r="Q194" s="382"/>
      <c r="R194" s="63"/>
      <c r="S194" s="63"/>
      <c r="T194" s="63"/>
      <c r="U194" s="63"/>
      <c r="V194" s="63"/>
      <c r="W194" s="63"/>
      <c r="X194" s="63"/>
    </row>
    <row r="195" spans="1:24" s="111" customFormat="1" ht="14.25" customHeight="1">
      <c r="A195" s="468"/>
      <c r="B195" s="465"/>
      <c r="C195" s="469"/>
      <c r="D195" s="465"/>
      <c r="E195" s="465"/>
      <c r="F195" s="465"/>
      <c r="G195" s="543"/>
      <c r="H195" s="465"/>
      <c r="I195" s="465"/>
      <c r="J195" s="470"/>
      <c r="K195" s="465"/>
      <c r="L195" s="470"/>
      <c r="M195" s="470"/>
      <c r="N195" s="465"/>
      <c r="O195" s="465"/>
      <c r="P195" s="153"/>
      <c r="Q195" s="467"/>
      <c r="R195" s="467"/>
      <c r="S195" s="467"/>
      <c r="T195" s="467"/>
      <c r="U195" s="467"/>
      <c r="V195" s="467"/>
      <c r="W195" s="467"/>
      <c r="X195" s="467"/>
    </row>
    <row r="196" spans="1:24" s="111" customFormat="1" ht="14.25" customHeight="1">
      <c r="A196" s="146" t="s">
        <v>1076</v>
      </c>
      <c r="B196" s="153"/>
      <c r="C196" s="466"/>
      <c r="D196" s="153"/>
      <c r="E196" s="153"/>
      <c r="F196" s="153"/>
      <c r="G196" s="153"/>
      <c r="H196" s="153"/>
      <c r="I196" s="153"/>
      <c r="J196" s="154"/>
      <c r="K196" s="153"/>
      <c r="L196" s="154"/>
      <c r="M196" s="154"/>
      <c r="N196" s="153"/>
      <c r="O196" s="153"/>
      <c r="P196" s="153"/>
      <c r="Q196" s="467"/>
      <c r="R196" s="467"/>
      <c r="S196" s="467"/>
      <c r="T196" s="467"/>
      <c r="U196" s="467"/>
      <c r="V196" s="467"/>
      <c r="W196" s="467"/>
      <c r="X196" s="467"/>
    </row>
    <row r="197" spans="1:24">
      <c r="A197" s="1126" t="s">
        <v>1235</v>
      </c>
      <c r="B197" s="1126"/>
      <c r="C197" s="1126"/>
      <c r="D197" s="1126"/>
      <c r="E197" s="1126"/>
      <c r="F197" s="1126"/>
      <c r="G197" s="1126"/>
      <c r="H197" s="1126"/>
      <c r="I197" s="1126"/>
      <c r="J197" s="1126"/>
      <c r="K197" s="1126"/>
      <c r="L197" s="1126"/>
      <c r="M197" s="1126"/>
      <c r="N197" s="1126"/>
      <c r="O197" s="1126"/>
      <c r="P197" s="387"/>
    </row>
    <row r="198" spans="1:24">
      <c r="A198" s="146" t="s">
        <v>1051</v>
      </c>
    </row>
    <row r="199" spans="1:24">
      <c r="A199" s="1037" t="s">
        <v>1236</v>
      </c>
      <c r="B199" s="1037"/>
      <c r="C199" s="1037"/>
      <c r="D199" s="1037"/>
      <c r="E199" s="1037"/>
      <c r="F199" s="1037"/>
      <c r="G199" s="1037"/>
      <c r="H199" s="1037"/>
      <c r="I199" s="1037"/>
      <c r="J199" s="1037"/>
      <c r="K199" s="1037"/>
      <c r="L199" s="1037"/>
    </row>
    <row r="200" spans="1:24">
      <c r="L200" s="147" t="s">
        <v>1175</v>
      </c>
    </row>
    <row r="201" spans="1:24" s="39" customFormat="1" ht="14.25" customHeight="1">
      <c r="G201" s="83" t="s">
        <v>1080</v>
      </c>
      <c r="L201" s="54" t="s">
        <v>330</v>
      </c>
    </row>
    <row r="202" spans="1:24" s="39" customFormat="1" ht="14.25" customHeight="1">
      <c r="B202" s="91" t="s">
        <v>465</v>
      </c>
      <c r="F202" s="83"/>
      <c r="G202" s="54"/>
      <c r="L202" s="54"/>
    </row>
    <row r="203" spans="1:24" s="39" customFormat="1" ht="14.25" customHeight="1">
      <c r="B203" s="90" t="s">
        <v>467</v>
      </c>
      <c r="F203" s="83"/>
      <c r="G203" s="54"/>
      <c r="J203" s="92"/>
      <c r="L203" s="54"/>
    </row>
    <row r="204" spans="1:24" s="39" customFormat="1" ht="14.25" customHeight="1">
      <c r="B204" s="90" t="s">
        <v>1234</v>
      </c>
      <c r="F204" s="83"/>
      <c r="G204" s="54"/>
      <c r="J204" s="92"/>
      <c r="L204" s="54"/>
    </row>
    <row r="205" spans="1:24" s="39" customFormat="1" ht="14.25" customHeight="1">
      <c r="B205" s="388" t="s">
        <v>466</v>
      </c>
      <c r="F205" s="83"/>
      <c r="G205" s="54"/>
      <c r="L205" s="54"/>
    </row>
    <row r="206" spans="1:24" s="39" customFormat="1" ht="14.25" customHeight="1">
      <c r="B206" s="90" t="s">
        <v>1223</v>
      </c>
      <c r="F206" s="83"/>
      <c r="G206" s="54"/>
      <c r="L206" s="54"/>
    </row>
    <row r="207" spans="1:24" s="39" customFormat="1" ht="14.25" customHeight="1">
      <c r="B207" s="388" t="s">
        <v>1083</v>
      </c>
    </row>
    <row r="208" spans="1:24" s="39" customFormat="1" ht="17.25" customHeight="1">
      <c r="F208" s="1069"/>
      <c r="G208" s="1069"/>
      <c r="H208" s="1069"/>
    </row>
    <row r="209" spans="6:19" ht="39" customHeight="1">
      <c r="F209" s="1069" t="s">
        <v>1309</v>
      </c>
      <c r="G209" s="1069"/>
      <c r="H209" s="1069"/>
      <c r="I209" s="472"/>
      <c r="J209" s="472"/>
      <c r="L209" s="472" t="s">
        <v>1233</v>
      </c>
      <c r="M209" s="472"/>
      <c r="O209" s="103"/>
      <c r="P209" s="103"/>
      <c r="Q209" s="103"/>
      <c r="R209" s="103"/>
      <c r="S209" s="103"/>
    </row>
    <row r="210" spans="6:19">
      <c r="O210" s="103"/>
      <c r="P210" s="367"/>
      <c r="Q210" s="367"/>
      <c r="R210" s="103"/>
      <c r="S210" s="103"/>
    </row>
    <row r="211" spans="6:19">
      <c r="O211" s="103"/>
      <c r="P211" s="103"/>
      <c r="Q211" s="103"/>
      <c r="R211" s="103"/>
      <c r="S211" s="103"/>
    </row>
    <row r="244" spans="11:13">
      <c r="K244" s="39"/>
      <c r="L244" s="39"/>
      <c r="M244" s="39"/>
    </row>
    <row r="245" spans="11:13">
      <c r="K245" s="39"/>
      <c r="L245" s="39"/>
      <c r="M245" s="39"/>
    </row>
    <row r="246" spans="11:13">
      <c r="K246" s="54"/>
      <c r="L246" s="427"/>
      <c r="M246" s="54"/>
    </row>
    <row r="247" spans="11:13">
      <c r="K247" s="39"/>
      <c r="L247" s="39"/>
      <c r="M247" s="39"/>
    </row>
  </sheetData>
  <mergeCells count="108">
    <mergeCell ref="D5:E5"/>
    <mergeCell ref="F5:G5"/>
    <mergeCell ref="A1:F1"/>
    <mergeCell ref="H1:N1"/>
    <mergeCell ref="A2:F2"/>
    <mergeCell ref="H2:N2"/>
    <mergeCell ref="J5:K5"/>
    <mergeCell ref="L5:M5"/>
    <mergeCell ref="N5:O5"/>
    <mergeCell ref="H5:I5"/>
    <mergeCell ref="A5:B5"/>
    <mergeCell ref="C5:C6"/>
    <mergeCell ref="A7:A11"/>
    <mergeCell ref="C7:C11"/>
    <mergeCell ref="A12:A16"/>
    <mergeCell ref="C12:C16"/>
    <mergeCell ref="A32:A36"/>
    <mergeCell ref="C32:C36"/>
    <mergeCell ref="A37:A41"/>
    <mergeCell ref="C37:C41"/>
    <mergeCell ref="A17:A21"/>
    <mergeCell ref="C17:C21"/>
    <mergeCell ref="A27:A31"/>
    <mergeCell ref="C27:C31"/>
    <mergeCell ref="A22:A26"/>
    <mergeCell ref="C22:C26"/>
    <mergeCell ref="A88:A92"/>
    <mergeCell ref="C89:C90"/>
    <mergeCell ref="A93:A97"/>
    <mergeCell ref="C94:C95"/>
    <mergeCell ref="C79:C80"/>
    <mergeCell ref="A42:A46"/>
    <mergeCell ref="C42:C46"/>
    <mergeCell ref="A47:A51"/>
    <mergeCell ref="C47:C51"/>
    <mergeCell ref="A52:A56"/>
    <mergeCell ref="C52:C56"/>
    <mergeCell ref="A83:A87"/>
    <mergeCell ref="C84:C85"/>
    <mergeCell ref="A58:A62"/>
    <mergeCell ref="C59:C60"/>
    <mergeCell ref="A63:A67"/>
    <mergeCell ref="C64:C65"/>
    <mergeCell ref="A68:A72"/>
    <mergeCell ref="C69:C70"/>
    <mergeCell ref="A73:A77"/>
    <mergeCell ref="C74:C75"/>
    <mergeCell ref="A78:A82"/>
    <mergeCell ref="N105:O105"/>
    <mergeCell ref="A107:A111"/>
    <mergeCell ref="C108:C109"/>
    <mergeCell ref="A112:A116"/>
    <mergeCell ref="C113:C114"/>
    <mergeCell ref="A98:A102"/>
    <mergeCell ref="C99:C100"/>
    <mergeCell ref="A104:O104"/>
    <mergeCell ref="A105:B105"/>
    <mergeCell ref="C105:C106"/>
    <mergeCell ref="D105:E105"/>
    <mergeCell ref="F105:G105"/>
    <mergeCell ref="H105:I105"/>
    <mergeCell ref="J105:K105"/>
    <mergeCell ref="L105:M105"/>
    <mergeCell ref="C143:C144"/>
    <mergeCell ref="A117:A121"/>
    <mergeCell ref="C118:C119"/>
    <mergeCell ref="A127:A131"/>
    <mergeCell ref="C128:C129"/>
    <mergeCell ref="A132:A136"/>
    <mergeCell ref="C133:C134"/>
    <mergeCell ref="A137:A141"/>
    <mergeCell ref="C138:C139"/>
    <mergeCell ref="C123:C124"/>
    <mergeCell ref="C180:C184"/>
    <mergeCell ref="C175:C179"/>
    <mergeCell ref="A152:O152"/>
    <mergeCell ref="D153:E153"/>
    <mergeCell ref="A160:A164"/>
    <mergeCell ref="C160:C164"/>
    <mergeCell ref="J153:K153"/>
    <mergeCell ref="L153:M153"/>
    <mergeCell ref="H153:I153"/>
    <mergeCell ref="C155:C159"/>
    <mergeCell ref="A155:A159"/>
    <mergeCell ref="F209:H209"/>
    <mergeCell ref="A199:L199"/>
    <mergeCell ref="F208:H208"/>
    <mergeCell ref="A197:O197"/>
    <mergeCell ref="A190:A194"/>
    <mergeCell ref="C190:C194"/>
    <mergeCell ref="A175:A179"/>
    <mergeCell ref="A165:A169"/>
    <mergeCell ref="A4:O4"/>
    <mergeCell ref="F153:G153"/>
    <mergeCell ref="N153:O153"/>
    <mergeCell ref="A153:B153"/>
    <mergeCell ref="C153:C154"/>
    <mergeCell ref="A122:A126"/>
    <mergeCell ref="D123:O125"/>
    <mergeCell ref="A142:A146"/>
    <mergeCell ref="A147:A151"/>
    <mergeCell ref="C148:C149"/>
    <mergeCell ref="C165:C169"/>
    <mergeCell ref="A185:A189"/>
    <mergeCell ref="C185:C189"/>
    <mergeCell ref="C170:C174"/>
    <mergeCell ref="A170:A174"/>
    <mergeCell ref="A180:A184"/>
  </mergeCells>
  <phoneticPr fontId="11" type="noConversion"/>
  <printOptions horizontalCentered="1"/>
  <pageMargins left="0.2" right="0.21" top="0.42" bottom="0.0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70"/>
  <sheetViews>
    <sheetView zoomScale="75" workbookViewId="0">
      <pane xSplit="3" ySplit="7" topLeftCell="D8" activePane="bottomRight" state="frozen"/>
      <selection activeCell="Q53" sqref="Q53"/>
      <selection pane="topRight" activeCell="Q53" sqref="Q53"/>
      <selection pane="bottomLeft" activeCell="Q53" sqref="Q53"/>
      <selection pane="bottomRight" activeCell="Q53" sqref="Q53"/>
    </sheetView>
  </sheetViews>
  <sheetFormatPr defaultColWidth="9" defaultRowHeight="17.25"/>
  <cols>
    <col min="1" max="1" width="3.75" style="93" customWidth="1"/>
    <col min="2" max="2" width="4.125" style="93" customWidth="1"/>
    <col min="3" max="3" width="5.5" style="93" hidden="1" customWidth="1"/>
    <col min="4" max="4" width="12.25" style="93" customWidth="1"/>
    <col min="5" max="5" width="11.875" style="93" customWidth="1"/>
    <col min="6" max="6" width="11.75" style="93" customWidth="1"/>
    <col min="7" max="8" width="12.125" style="93" customWidth="1"/>
    <col min="9" max="13" width="11.25" style="93" customWidth="1"/>
    <col min="14" max="14" width="12.375" style="93" customWidth="1"/>
    <col min="15" max="15" width="11.875" style="93" customWidth="1"/>
    <col min="16" max="16" width="22.125" style="93" customWidth="1"/>
    <col min="17" max="17" width="5" style="93" hidden="1" customWidth="1"/>
    <col min="18" max="18" width="22.125" style="93" customWidth="1"/>
    <col min="19" max="19" width="5" style="93" customWidth="1"/>
    <col min="20" max="20" width="22.125" style="93" customWidth="1"/>
    <col min="21" max="21" width="5" style="93" customWidth="1"/>
    <col min="22" max="22" width="22.125" style="93" customWidth="1"/>
    <col min="23" max="23" width="5" style="93" customWidth="1"/>
    <col min="24" max="16384" width="9" style="93"/>
  </cols>
  <sheetData>
    <row r="1" spans="1:23" ht="19.5">
      <c r="A1" s="1031" t="s">
        <v>34</v>
      </c>
      <c r="B1" s="1031"/>
      <c r="C1" s="1031"/>
      <c r="D1" s="1031"/>
      <c r="E1" s="1031"/>
      <c r="F1" s="1031"/>
      <c r="H1" s="1032" t="s">
        <v>35</v>
      </c>
      <c r="I1" s="1033"/>
      <c r="J1" s="1033"/>
      <c r="K1" s="1033"/>
      <c r="L1" s="1033"/>
      <c r="M1" s="1033"/>
      <c r="N1" s="1033"/>
    </row>
    <row r="2" spans="1:23" ht="18">
      <c r="A2" s="829" t="s">
        <v>339</v>
      </c>
      <c r="B2" s="829"/>
      <c r="C2" s="829"/>
      <c r="D2" s="829"/>
      <c r="E2" s="829"/>
      <c r="F2" s="829"/>
      <c r="H2" s="1034" t="s">
        <v>21</v>
      </c>
      <c r="I2" s="1035"/>
      <c r="J2" s="1035"/>
      <c r="K2" s="1035"/>
      <c r="L2" s="1035"/>
      <c r="M2" s="1035"/>
      <c r="N2" s="1035"/>
    </row>
    <row r="4" spans="1:23" ht="38.25" customHeight="1">
      <c r="A4" s="1036" t="s">
        <v>1269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6"/>
      <c r="M4" s="1036"/>
      <c r="N4" s="1036"/>
      <c r="O4" s="1036"/>
    </row>
    <row r="5" spans="1:23" ht="21">
      <c r="A5" s="1039" t="s">
        <v>1313</v>
      </c>
      <c r="B5" s="1040"/>
      <c r="C5" s="1040"/>
      <c r="D5" s="1040"/>
      <c r="E5" s="1040"/>
      <c r="F5" s="1040"/>
      <c r="G5" s="1040"/>
      <c r="H5" s="1040"/>
      <c r="I5" s="1040"/>
      <c r="J5" s="1040"/>
      <c r="K5" s="1040"/>
      <c r="L5" s="1040"/>
      <c r="M5" s="1040"/>
      <c r="N5" s="1040"/>
      <c r="O5" s="1040"/>
    </row>
    <row r="6" spans="1:23" ht="17.25" customHeight="1">
      <c r="A6" s="1136" t="s">
        <v>251</v>
      </c>
      <c r="B6" s="1137"/>
      <c r="C6" s="1138" t="s">
        <v>346</v>
      </c>
      <c r="D6" s="1154">
        <v>2</v>
      </c>
      <c r="E6" s="1155"/>
      <c r="F6" s="1134">
        <v>3</v>
      </c>
      <c r="G6" s="1135"/>
      <c r="H6" s="1134">
        <v>4</v>
      </c>
      <c r="I6" s="1135"/>
      <c r="J6" s="1134">
        <v>5</v>
      </c>
      <c r="K6" s="1135"/>
      <c r="L6" s="1134">
        <v>6</v>
      </c>
      <c r="M6" s="1135"/>
      <c r="N6" s="1134">
        <v>7</v>
      </c>
      <c r="O6" s="1135"/>
      <c r="P6" s="143"/>
    </row>
    <row r="7" spans="1:23">
      <c r="A7" s="136" t="s">
        <v>287</v>
      </c>
      <c r="B7" s="136" t="s">
        <v>241</v>
      </c>
      <c r="C7" s="1139"/>
      <c r="D7" s="140" t="s">
        <v>33</v>
      </c>
      <c r="E7" s="140" t="s">
        <v>292</v>
      </c>
      <c r="F7" s="140" t="s">
        <v>33</v>
      </c>
      <c r="G7" s="140" t="s">
        <v>292</v>
      </c>
      <c r="H7" s="140" t="s">
        <v>33</v>
      </c>
      <c r="I7" s="140" t="s">
        <v>292</v>
      </c>
      <c r="J7" s="140" t="s">
        <v>33</v>
      </c>
      <c r="K7" s="140" t="s">
        <v>292</v>
      </c>
      <c r="L7" s="140" t="s">
        <v>33</v>
      </c>
      <c r="M7" s="140" t="s">
        <v>292</v>
      </c>
      <c r="N7" s="141" t="s">
        <v>33</v>
      </c>
      <c r="O7" s="141" t="s">
        <v>292</v>
      </c>
      <c r="P7" s="434"/>
      <c r="Q7" s="376" t="s">
        <v>47</v>
      </c>
      <c r="R7" s="141" t="s">
        <v>348</v>
      </c>
      <c r="S7" s="141" t="s">
        <v>47</v>
      </c>
      <c r="T7" s="141" t="s">
        <v>348</v>
      </c>
      <c r="U7" s="141" t="s">
        <v>47</v>
      </c>
      <c r="V7" s="141" t="s">
        <v>348</v>
      </c>
      <c r="W7" s="141" t="s">
        <v>47</v>
      </c>
    </row>
    <row r="8" spans="1:23" s="111" customFormat="1" ht="17.25" customHeight="1">
      <c r="A8" s="1025" t="s">
        <v>1263</v>
      </c>
      <c r="B8" s="108">
        <v>1</v>
      </c>
      <c r="C8" s="1028" t="s">
        <v>72</v>
      </c>
      <c r="D8" s="133"/>
      <c r="E8" s="443" t="s">
        <v>26</v>
      </c>
      <c r="F8" s="443" t="s">
        <v>1062</v>
      </c>
      <c r="G8" s="443" t="s">
        <v>254</v>
      </c>
      <c r="H8" s="458" t="s">
        <v>678</v>
      </c>
      <c r="I8" s="443" t="s">
        <v>254</v>
      </c>
      <c r="J8" s="139"/>
      <c r="K8" s="443"/>
      <c r="L8" s="443" t="s">
        <v>491</v>
      </c>
      <c r="M8" s="133"/>
      <c r="N8" s="443" t="s">
        <v>26</v>
      </c>
      <c r="O8" s="443" t="s">
        <v>1062</v>
      </c>
    </row>
    <row r="9" spans="1:23" s="111" customFormat="1" ht="14.25" customHeight="1">
      <c r="A9" s="1026"/>
      <c r="B9" s="108">
        <v>2</v>
      </c>
      <c r="C9" s="1029"/>
      <c r="D9" s="584"/>
      <c r="E9" s="451" t="s">
        <v>1119</v>
      </c>
      <c r="F9" s="451" t="s">
        <v>1120</v>
      </c>
      <c r="G9" s="451" t="s">
        <v>1121</v>
      </c>
      <c r="H9" s="444" t="s">
        <v>1105</v>
      </c>
      <c r="I9" s="451" t="s">
        <v>1121</v>
      </c>
      <c r="J9" s="142"/>
      <c r="K9" s="451"/>
      <c r="L9" s="451" t="s">
        <v>1118</v>
      </c>
      <c r="M9" s="584"/>
      <c r="N9" s="451" t="s">
        <v>1119</v>
      </c>
      <c r="O9" s="451" t="s">
        <v>1120</v>
      </c>
    </row>
    <row r="10" spans="1:23" s="111" customFormat="1" ht="14.25" customHeight="1">
      <c r="A10" s="1026"/>
      <c r="B10" s="108">
        <v>3</v>
      </c>
      <c r="C10" s="1029"/>
      <c r="D10" s="133"/>
      <c r="E10" s="443" t="s">
        <v>129</v>
      </c>
      <c r="F10" s="443" t="s">
        <v>126</v>
      </c>
      <c r="G10" s="443" t="s">
        <v>143</v>
      </c>
      <c r="H10" s="446" t="s">
        <v>1176</v>
      </c>
      <c r="I10" s="443" t="s">
        <v>128</v>
      </c>
      <c r="J10" s="45"/>
      <c r="K10" s="443"/>
      <c r="L10" s="443" t="s">
        <v>1177</v>
      </c>
      <c r="M10" s="133"/>
      <c r="N10" s="443" t="s">
        <v>126</v>
      </c>
      <c r="O10" s="443" t="s">
        <v>126</v>
      </c>
    </row>
    <row r="11" spans="1:23" s="111" customFormat="1" ht="15.75" customHeight="1">
      <c r="A11" s="1026"/>
      <c r="B11" s="108">
        <v>4</v>
      </c>
      <c r="C11" s="1029"/>
      <c r="D11" s="45"/>
      <c r="E11" s="445" t="s">
        <v>115</v>
      </c>
      <c r="F11" s="445" t="s">
        <v>115</v>
      </c>
      <c r="G11" s="445" t="s">
        <v>115</v>
      </c>
      <c r="H11" s="450" t="s">
        <v>115</v>
      </c>
      <c r="I11" s="445" t="s">
        <v>115</v>
      </c>
      <c r="J11" s="45"/>
      <c r="K11" s="445"/>
      <c r="L11" s="445" t="s">
        <v>115</v>
      </c>
      <c r="M11" s="45"/>
      <c r="N11" s="445" t="s">
        <v>115</v>
      </c>
      <c r="O11" s="445" t="s">
        <v>115</v>
      </c>
    </row>
    <row r="12" spans="1:23" s="111" customFormat="1" ht="14.25" customHeight="1">
      <c r="A12" s="1027"/>
      <c r="B12" s="108">
        <v>5</v>
      </c>
      <c r="C12" s="1072"/>
      <c r="D12" s="112"/>
      <c r="E12" s="447"/>
      <c r="F12" s="447"/>
      <c r="G12" s="447"/>
      <c r="H12" s="447"/>
      <c r="I12" s="447"/>
      <c r="J12" s="112"/>
      <c r="K12" s="447"/>
      <c r="L12" s="455" t="s">
        <v>1132</v>
      </c>
      <c r="M12" s="112"/>
      <c r="N12" s="447"/>
      <c r="O12" s="447"/>
    </row>
    <row r="13" spans="1:23" s="111" customFormat="1" ht="15" customHeight="1">
      <c r="A13" s="1051" t="s">
        <v>1264</v>
      </c>
      <c r="B13" s="114">
        <v>1</v>
      </c>
      <c r="C13" s="1028" t="s">
        <v>75</v>
      </c>
      <c r="D13" s="133"/>
      <c r="E13" s="443" t="s">
        <v>26</v>
      </c>
      <c r="F13" s="443" t="s">
        <v>1062</v>
      </c>
      <c r="G13" s="443" t="s">
        <v>254</v>
      </c>
      <c r="H13" s="448"/>
      <c r="I13" s="443" t="s">
        <v>254</v>
      </c>
      <c r="J13" s="139"/>
      <c r="K13" s="458" t="s">
        <v>678</v>
      </c>
      <c r="L13" s="458" t="s">
        <v>491</v>
      </c>
      <c r="M13" s="133"/>
      <c r="N13" s="443" t="s">
        <v>26</v>
      </c>
      <c r="O13" s="443" t="s">
        <v>1062</v>
      </c>
    </row>
    <row r="14" spans="1:23" s="111" customFormat="1" ht="15" customHeight="1">
      <c r="A14" s="1196"/>
      <c r="B14" s="108">
        <v>2</v>
      </c>
      <c r="C14" s="1029"/>
      <c r="D14" s="584"/>
      <c r="E14" s="451" t="s">
        <v>1119</v>
      </c>
      <c r="F14" s="451" t="s">
        <v>1120</v>
      </c>
      <c r="G14" s="451" t="s">
        <v>1121</v>
      </c>
      <c r="H14" s="449"/>
      <c r="I14" s="451" t="s">
        <v>1121</v>
      </c>
      <c r="J14" s="142"/>
      <c r="K14" s="444" t="s">
        <v>1105</v>
      </c>
      <c r="L14" s="451" t="s">
        <v>1118</v>
      </c>
      <c r="M14" s="584"/>
      <c r="N14" s="451" t="s">
        <v>1119</v>
      </c>
      <c r="O14" s="451" t="s">
        <v>1120</v>
      </c>
    </row>
    <row r="15" spans="1:23" s="111" customFormat="1" ht="15" customHeight="1">
      <c r="A15" s="1196"/>
      <c r="B15" s="108">
        <v>3</v>
      </c>
      <c r="C15" s="1029"/>
      <c r="D15" s="133"/>
      <c r="E15" s="443" t="s">
        <v>129</v>
      </c>
      <c r="F15" s="443" t="s">
        <v>126</v>
      </c>
      <c r="G15" s="443" t="s">
        <v>143</v>
      </c>
      <c r="H15" s="449"/>
      <c r="I15" s="443" t="s">
        <v>128</v>
      </c>
      <c r="J15" s="45"/>
      <c r="K15" s="446" t="s">
        <v>1176</v>
      </c>
      <c r="L15" s="443" t="s">
        <v>1177</v>
      </c>
      <c r="M15" s="133"/>
      <c r="N15" s="443" t="s">
        <v>126</v>
      </c>
      <c r="O15" s="443" t="s">
        <v>126</v>
      </c>
    </row>
    <row r="16" spans="1:23" s="111" customFormat="1" ht="14.25" customHeight="1">
      <c r="A16" s="1196"/>
      <c r="B16" s="108">
        <v>4</v>
      </c>
      <c r="C16" s="1029"/>
      <c r="D16" s="45"/>
      <c r="E16" s="445" t="s">
        <v>115</v>
      </c>
      <c r="F16" s="445" t="s">
        <v>115</v>
      </c>
      <c r="G16" s="445" t="s">
        <v>115</v>
      </c>
      <c r="H16" s="445"/>
      <c r="I16" s="445" t="s">
        <v>115</v>
      </c>
      <c r="J16" s="45"/>
      <c r="K16" s="450" t="s">
        <v>115</v>
      </c>
      <c r="L16" s="445" t="s">
        <v>115</v>
      </c>
      <c r="M16" s="45"/>
      <c r="N16" s="445" t="s">
        <v>115</v>
      </c>
      <c r="O16" s="445" t="s">
        <v>115</v>
      </c>
    </row>
    <row r="17" spans="1:23" s="111" customFormat="1" ht="15" customHeight="1">
      <c r="A17" s="1197"/>
      <c r="B17" s="108">
        <v>5</v>
      </c>
      <c r="C17" s="1072"/>
      <c r="D17" s="112"/>
      <c r="E17" s="453"/>
      <c r="F17" s="447"/>
      <c r="G17" s="447"/>
      <c r="H17" s="447"/>
      <c r="I17" s="447"/>
      <c r="J17" s="112"/>
      <c r="K17" s="447"/>
      <c r="L17" s="456" t="s">
        <v>1192</v>
      </c>
      <c r="M17" s="112"/>
      <c r="N17" s="447"/>
      <c r="O17" s="447"/>
    </row>
    <row r="18" spans="1:23" s="111" customFormat="1" ht="15" customHeight="1">
      <c r="A18" s="1198" t="s">
        <v>1265</v>
      </c>
      <c r="B18" s="114">
        <v>1</v>
      </c>
      <c r="C18" s="1028" t="s">
        <v>75</v>
      </c>
      <c r="D18" s="133"/>
      <c r="E18" s="443" t="s">
        <v>26</v>
      </c>
      <c r="F18" s="443" t="s">
        <v>1062</v>
      </c>
      <c r="G18" s="443" t="s">
        <v>254</v>
      </c>
      <c r="H18" s="458" t="s">
        <v>678</v>
      </c>
      <c r="I18" s="443" t="s">
        <v>254</v>
      </c>
      <c r="J18" s="139"/>
      <c r="K18" s="443"/>
      <c r="L18" s="458" t="s">
        <v>491</v>
      </c>
      <c r="M18" s="133"/>
      <c r="N18" s="443" t="s">
        <v>26</v>
      </c>
      <c r="O18" s="443" t="s">
        <v>1062</v>
      </c>
    </row>
    <row r="19" spans="1:23" s="111" customFormat="1" ht="15" customHeight="1">
      <c r="A19" s="1199"/>
      <c r="B19" s="108">
        <v>2</v>
      </c>
      <c r="C19" s="1029"/>
      <c r="D19" s="584"/>
      <c r="E19" s="451" t="s">
        <v>1119</v>
      </c>
      <c r="F19" s="451" t="s">
        <v>1120</v>
      </c>
      <c r="G19" s="451" t="s">
        <v>1121</v>
      </c>
      <c r="H19" s="444" t="s">
        <v>1105</v>
      </c>
      <c r="I19" s="451" t="s">
        <v>1121</v>
      </c>
      <c r="J19" s="142"/>
      <c r="K19" s="451"/>
      <c r="L19" s="451" t="s">
        <v>1118</v>
      </c>
      <c r="M19" s="584"/>
      <c r="N19" s="451" t="s">
        <v>1119</v>
      </c>
      <c r="O19" s="451" t="s">
        <v>1120</v>
      </c>
    </row>
    <row r="20" spans="1:23" s="111" customFormat="1" ht="15" customHeight="1">
      <c r="A20" s="1199"/>
      <c r="B20" s="108">
        <v>3</v>
      </c>
      <c r="C20" s="1029"/>
      <c r="D20" s="133"/>
      <c r="E20" s="443" t="s">
        <v>129</v>
      </c>
      <c r="F20" s="443" t="s">
        <v>126</v>
      </c>
      <c r="G20" s="443" t="s">
        <v>143</v>
      </c>
      <c r="H20" s="446" t="s">
        <v>1176</v>
      </c>
      <c r="I20" s="443" t="s">
        <v>128</v>
      </c>
      <c r="J20" s="45"/>
      <c r="K20" s="443"/>
      <c r="L20" s="443" t="s">
        <v>1177</v>
      </c>
      <c r="M20" s="133"/>
      <c r="N20" s="443" t="s">
        <v>126</v>
      </c>
      <c r="O20" s="443" t="s">
        <v>126</v>
      </c>
    </row>
    <row r="21" spans="1:23" s="111" customFormat="1" ht="15" customHeight="1">
      <c r="A21" s="1199"/>
      <c r="B21" s="108">
        <v>4</v>
      </c>
      <c r="C21" s="1029"/>
      <c r="D21" s="45"/>
      <c r="E21" s="445" t="s">
        <v>115</v>
      </c>
      <c r="F21" s="445" t="s">
        <v>115</v>
      </c>
      <c r="G21" s="445" t="s">
        <v>115</v>
      </c>
      <c r="H21" s="450" t="s">
        <v>115</v>
      </c>
      <c r="I21" s="445" t="s">
        <v>115</v>
      </c>
      <c r="J21" s="45"/>
      <c r="K21" s="445"/>
      <c r="L21" s="445" t="s">
        <v>115</v>
      </c>
      <c r="M21" s="45"/>
      <c r="N21" s="445" t="s">
        <v>115</v>
      </c>
      <c r="O21" s="445" t="s">
        <v>115</v>
      </c>
    </row>
    <row r="22" spans="1:23" s="111" customFormat="1" ht="15" customHeight="1">
      <c r="A22" s="1200"/>
      <c r="B22" s="108">
        <v>5</v>
      </c>
      <c r="C22" s="1072"/>
      <c r="D22" s="447"/>
      <c r="E22" s="453"/>
      <c r="F22" s="447"/>
      <c r="G22" s="447"/>
      <c r="H22" s="447"/>
      <c r="I22" s="447"/>
      <c r="J22" s="447"/>
      <c r="K22" s="447"/>
      <c r="L22" s="456" t="s">
        <v>1192</v>
      </c>
      <c r="M22" s="451"/>
      <c r="N22" s="446"/>
      <c r="O22" s="446"/>
    </row>
    <row r="23" spans="1:23" s="111" customFormat="1" ht="17.25" customHeight="1">
      <c r="A23" s="1057" t="s">
        <v>1266</v>
      </c>
      <c r="B23" s="108">
        <v>1</v>
      </c>
      <c r="C23" s="1028" t="s">
        <v>490</v>
      </c>
      <c r="D23" s="593" t="s">
        <v>1307</v>
      </c>
      <c r="E23" s="443" t="s">
        <v>1062</v>
      </c>
      <c r="F23" s="458" t="s">
        <v>254</v>
      </c>
      <c r="G23" s="139"/>
      <c r="H23" s="443" t="s">
        <v>491</v>
      </c>
      <c r="I23" s="593" t="s">
        <v>1307</v>
      </c>
      <c r="J23" s="458" t="s">
        <v>1166</v>
      </c>
      <c r="K23" s="443" t="s">
        <v>26</v>
      </c>
      <c r="L23" s="458" t="s">
        <v>254</v>
      </c>
      <c r="M23" s="499" t="s">
        <v>26</v>
      </c>
      <c r="N23" s="458" t="s">
        <v>1062</v>
      </c>
      <c r="O23" s="499" t="s">
        <v>491</v>
      </c>
      <c r="P23" s="534"/>
      <c r="Q23" s="379"/>
      <c r="R23" s="121"/>
      <c r="S23" s="121"/>
      <c r="T23" s="121"/>
      <c r="U23" s="121"/>
      <c r="V23" s="121"/>
      <c r="W23" s="121"/>
    </row>
    <row r="24" spans="1:23" s="111" customFormat="1" ht="14.25" customHeight="1">
      <c r="A24" s="1058"/>
      <c r="B24" s="108">
        <v>2</v>
      </c>
      <c r="C24" s="1029"/>
      <c r="D24" s="549" t="s">
        <v>1303</v>
      </c>
      <c r="E24" s="500" t="s">
        <v>1195</v>
      </c>
      <c r="F24" s="444" t="s">
        <v>1122</v>
      </c>
      <c r="G24" s="142"/>
      <c r="H24" s="451" t="s">
        <v>1082</v>
      </c>
      <c r="I24" s="549" t="s">
        <v>1303</v>
      </c>
      <c r="J24" s="444" t="s">
        <v>1082</v>
      </c>
      <c r="K24" s="444" t="s">
        <v>1119</v>
      </c>
      <c r="L24" s="444" t="s">
        <v>1122</v>
      </c>
      <c r="M24" s="444" t="s">
        <v>1119</v>
      </c>
      <c r="N24" s="500" t="s">
        <v>1195</v>
      </c>
      <c r="O24" s="451" t="s">
        <v>1082</v>
      </c>
      <c r="P24" s="535"/>
      <c r="Q24" s="379"/>
      <c r="R24" s="121"/>
      <c r="S24" s="121"/>
      <c r="T24" s="121"/>
      <c r="U24" s="121"/>
      <c r="V24" s="121"/>
      <c r="W24" s="121"/>
    </row>
    <row r="25" spans="1:23" s="111" customFormat="1" ht="14.25" customHeight="1">
      <c r="A25" s="1058"/>
      <c r="B25" s="108">
        <v>3</v>
      </c>
      <c r="C25" s="1029"/>
      <c r="D25" s="588" t="s">
        <v>1304</v>
      </c>
      <c r="E25" s="450" t="s">
        <v>1171</v>
      </c>
      <c r="F25" s="445" t="s">
        <v>1170</v>
      </c>
      <c r="G25" s="109"/>
      <c r="H25" s="443" t="s">
        <v>131</v>
      </c>
      <c r="I25" s="588" t="s">
        <v>1304</v>
      </c>
      <c r="J25" s="443" t="s">
        <v>128</v>
      </c>
      <c r="K25" s="443" t="s">
        <v>131</v>
      </c>
      <c r="L25" s="445" t="s">
        <v>1156</v>
      </c>
      <c r="M25" s="443" t="s">
        <v>131</v>
      </c>
      <c r="N25" s="443" t="s">
        <v>148</v>
      </c>
      <c r="O25" s="454" t="s">
        <v>131</v>
      </c>
      <c r="P25" s="535"/>
      <c r="Q25" s="379"/>
      <c r="R25" s="121"/>
      <c r="S25" s="121"/>
      <c r="T25" s="121"/>
      <c r="U25" s="121"/>
      <c r="V25" s="121"/>
      <c r="W25" s="121"/>
    </row>
    <row r="26" spans="1:23" s="111" customFormat="1" ht="15" customHeight="1">
      <c r="A26" s="1058"/>
      <c r="B26" s="108">
        <v>4</v>
      </c>
      <c r="C26" s="1029"/>
      <c r="D26" s="588" t="s">
        <v>115</v>
      </c>
      <c r="E26" s="446" t="s">
        <v>115</v>
      </c>
      <c r="F26" s="445" t="s">
        <v>115</v>
      </c>
      <c r="G26" s="48"/>
      <c r="H26" s="445" t="s">
        <v>115</v>
      </c>
      <c r="I26" s="588" t="s">
        <v>115</v>
      </c>
      <c r="J26" s="445" t="s">
        <v>115</v>
      </c>
      <c r="K26" s="445" t="s">
        <v>115</v>
      </c>
      <c r="L26" s="445" t="s">
        <v>115</v>
      </c>
      <c r="M26" s="445" t="s">
        <v>115</v>
      </c>
      <c r="N26" s="445" t="s">
        <v>115</v>
      </c>
      <c r="O26" s="445" t="s">
        <v>115</v>
      </c>
      <c r="P26" s="535"/>
      <c r="Q26" s="379"/>
      <c r="R26" s="121"/>
      <c r="S26" s="121"/>
      <c r="T26" s="121"/>
      <c r="U26" s="121"/>
      <c r="V26" s="121"/>
      <c r="W26" s="121"/>
    </row>
    <row r="27" spans="1:23" s="111" customFormat="1" ht="14.25" customHeight="1">
      <c r="A27" s="1059"/>
      <c r="B27" s="108">
        <v>5</v>
      </c>
      <c r="C27" s="1072"/>
      <c r="D27" s="447"/>
      <c r="E27" s="447"/>
      <c r="F27" s="447"/>
      <c r="G27" s="447"/>
      <c r="H27" s="447"/>
      <c r="I27" s="447"/>
      <c r="J27" s="447"/>
      <c r="K27" s="455"/>
      <c r="L27" s="497" t="s">
        <v>1160</v>
      </c>
      <c r="M27" s="457"/>
      <c r="N27" s="447"/>
      <c r="O27" s="447"/>
      <c r="P27" s="535"/>
      <c r="Q27" s="379"/>
      <c r="R27" s="121"/>
      <c r="S27" s="121"/>
      <c r="T27" s="121"/>
      <c r="U27" s="121"/>
      <c r="V27" s="121"/>
      <c r="W27" s="121"/>
    </row>
    <row r="28" spans="1:23" s="111" customFormat="1" ht="13.5" customHeight="1">
      <c r="A28" s="1054" t="s">
        <v>1267</v>
      </c>
      <c r="B28" s="108">
        <v>1</v>
      </c>
      <c r="C28" s="1028" t="s">
        <v>246</v>
      </c>
      <c r="D28" s="458"/>
      <c r="E28" s="458"/>
      <c r="F28" s="443" t="s">
        <v>1062</v>
      </c>
      <c r="G28" s="458" t="s">
        <v>491</v>
      </c>
      <c r="H28" s="133"/>
      <c r="I28" s="133"/>
      <c r="J28" s="443" t="s">
        <v>254</v>
      </c>
      <c r="K28" s="458" t="s">
        <v>26</v>
      </c>
      <c r="L28" s="443" t="s">
        <v>254</v>
      </c>
      <c r="M28" s="458" t="s">
        <v>491</v>
      </c>
      <c r="N28" s="499" t="s">
        <v>26</v>
      </c>
      <c r="O28" s="458"/>
    </row>
    <row r="29" spans="1:23" s="111" customFormat="1" ht="15" customHeight="1">
      <c r="A29" s="1077"/>
      <c r="B29" s="108">
        <v>2</v>
      </c>
      <c r="C29" s="1029"/>
      <c r="D29" s="496"/>
      <c r="E29" s="444"/>
      <c r="F29" s="500" t="s">
        <v>1195</v>
      </c>
      <c r="G29" s="451" t="s">
        <v>1118</v>
      </c>
      <c r="H29" s="584"/>
      <c r="I29" s="584"/>
      <c r="J29" s="444" t="s">
        <v>1121</v>
      </c>
      <c r="K29" s="496" t="s">
        <v>1136</v>
      </c>
      <c r="L29" s="142" t="s">
        <v>1121</v>
      </c>
      <c r="M29" s="451" t="s">
        <v>1118</v>
      </c>
      <c r="N29" s="451" t="s">
        <v>1124</v>
      </c>
      <c r="O29" s="444"/>
    </row>
    <row r="30" spans="1:23" s="111" customFormat="1" ht="15.75" customHeight="1">
      <c r="A30" s="1077"/>
      <c r="B30" s="108">
        <v>3</v>
      </c>
      <c r="C30" s="1029"/>
      <c r="D30" s="450"/>
      <c r="E30" s="446"/>
      <c r="F30" s="450" t="s">
        <v>1172</v>
      </c>
      <c r="G30" s="500" t="s">
        <v>130</v>
      </c>
      <c r="H30" s="133"/>
      <c r="I30" s="133"/>
      <c r="J30" s="443" t="s">
        <v>254</v>
      </c>
      <c r="K30" s="495" t="s">
        <v>115</v>
      </c>
      <c r="L30" s="133" t="s">
        <v>254</v>
      </c>
      <c r="M30" s="500" t="s">
        <v>130</v>
      </c>
      <c r="N30" s="133" t="s">
        <v>401</v>
      </c>
      <c r="O30" s="445"/>
    </row>
    <row r="31" spans="1:23" s="111" customFormat="1" ht="15" customHeight="1">
      <c r="A31" s="1077"/>
      <c r="B31" s="108">
        <v>4</v>
      </c>
      <c r="C31" s="1029"/>
      <c r="D31" s="449"/>
      <c r="E31" s="450"/>
      <c r="F31" s="446" t="s">
        <v>115</v>
      </c>
      <c r="G31" s="502" t="s">
        <v>115</v>
      </c>
      <c r="H31" s="45"/>
      <c r="I31" s="45"/>
      <c r="J31" s="445" t="s">
        <v>130</v>
      </c>
      <c r="K31" s="445" t="s">
        <v>130</v>
      </c>
      <c r="L31" s="45" t="s">
        <v>141</v>
      </c>
      <c r="M31" s="502" t="s">
        <v>115</v>
      </c>
      <c r="N31" s="445" t="s">
        <v>115</v>
      </c>
      <c r="O31" s="445"/>
    </row>
    <row r="32" spans="1:23" s="111" customFormat="1" ht="16.5" customHeight="1">
      <c r="A32" s="1078"/>
      <c r="B32" s="108">
        <v>5</v>
      </c>
      <c r="C32" s="1072"/>
      <c r="D32" s="459"/>
      <c r="E32" s="459"/>
      <c r="F32" s="447"/>
      <c r="G32" s="459"/>
      <c r="H32" s="112"/>
      <c r="I32" s="112"/>
      <c r="J32" s="445"/>
      <c r="K32" s="455"/>
      <c r="L32" s="45"/>
      <c r="M32" s="605" t="s">
        <v>1290</v>
      </c>
      <c r="N32" s="446"/>
      <c r="O32" s="459"/>
    </row>
    <row r="33" spans="1:23" s="111" customFormat="1" ht="14.25" customHeight="1">
      <c r="A33" s="1076" t="s">
        <v>1187</v>
      </c>
      <c r="B33" s="108">
        <v>1</v>
      </c>
      <c r="C33" s="1028" t="s">
        <v>247</v>
      </c>
      <c r="D33" s="458"/>
      <c r="E33" s="139"/>
      <c r="F33" s="443" t="s">
        <v>1062</v>
      </c>
      <c r="G33" s="458" t="s">
        <v>491</v>
      </c>
      <c r="H33" s="133"/>
      <c r="I33" s="133" t="s">
        <v>1226</v>
      </c>
      <c r="J33" s="458" t="s">
        <v>254</v>
      </c>
      <c r="K33" s="458" t="s">
        <v>26</v>
      </c>
      <c r="L33" s="139" t="s">
        <v>254</v>
      </c>
      <c r="M33" s="458" t="s">
        <v>491</v>
      </c>
      <c r="N33" s="499" t="s">
        <v>26</v>
      </c>
      <c r="O33" s="458"/>
    </row>
    <row r="34" spans="1:23" s="111" customFormat="1" ht="14.25" customHeight="1">
      <c r="A34" s="1055"/>
      <c r="B34" s="108">
        <v>2</v>
      </c>
      <c r="C34" s="1029"/>
      <c r="D34" s="496"/>
      <c r="E34" s="142"/>
      <c r="F34" s="500" t="s">
        <v>1195</v>
      </c>
      <c r="G34" s="451" t="s">
        <v>1118</v>
      </c>
      <c r="H34" s="584"/>
      <c r="I34" s="609" t="s">
        <v>1215</v>
      </c>
      <c r="J34" s="444" t="s">
        <v>1121</v>
      </c>
      <c r="K34" s="496" t="s">
        <v>1136</v>
      </c>
      <c r="L34" s="142" t="s">
        <v>1121</v>
      </c>
      <c r="M34" s="451" t="s">
        <v>1118</v>
      </c>
      <c r="N34" s="451" t="s">
        <v>1124</v>
      </c>
      <c r="O34" s="444"/>
    </row>
    <row r="35" spans="1:23" s="111" customFormat="1" ht="14.25" customHeight="1">
      <c r="A35" s="1055"/>
      <c r="B35" s="108">
        <v>3</v>
      </c>
      <c r="C35" s="1029"/>
      <c r="D35" s="450"/>
      <c r="E35" s="109"/>
      <c r="F35" s="450" t="s">
        <v>1172</v>
      </c>
      <c r="G35" s="500" t="s">
        <v>130</v>
      </c>
      <c r="H35" s="133"/>
      <c r="I35" s="593" t="s">
        <v>1287</v>
      </c>
      <c r="J35" s="445" t="s">
        <v>130</v>
      </c>
      <c r="K35" s="495" t="s">
        <v>115</v>
      </c>
      <c r="L35" s="45" t="s">
        <v>141</v>
      </c>
      <c r="M35" s="500" t="s">
        <v>130</v>
      </c>
      <c r="N35" s="133" t="s">
        <v>401</v>
      </c>
      <c r="O35" s="445"/>
    </row>
    <row r="36" spans="1:23" s="111" customFormat="1" ht="16.5" customHeight="1">
      <c r="A36" s="1055"/>
      <c r="B36" s="108">
        <v>4</v>
      </c>
      <c r="C36" s="1029"/>
      <c r="D36" s="449"/>
      <c r="E36" s="48"/>
      <c r="F36" s="446" t="s">
        <v>115</v>
      </c>
      <c r="G36" s="502" t="s">
        <v>115</v>
      </c>
      <c r="H36" s="45"/>
      <c r="I36" s="45" t="s">
        <v>115</v>
      </c>
      <c r="J36" s="445" t="s">
        <v>115</v>
      </c>
      <c r="K36" s="445" t="s">
        <v>130</v>
      </c>
      <c r="L36" s="45" t="s">
        <v>115</v>
      </c>
      <c r="M36" s="451" t="s">
        <v>115</v>
      </c>
      <c r="N36" s="445" t="s">
        <v>115</v>
      </c>
      <c r="O36" s="445"/>
    </row>
    <row r="37" spans="1:23" s="111" customFormat="1" ht="13.5" customHeight="1">
      <c r="A37" s="1056"/>
      <c r="B37" s="108">
        <v>5</v>
      </c>
      <c r="C37" s="1072"/>
      <c r="D37" s="447"/>
      <c r="E37" s="447"/>
      <c r="F37" s="447"/>
      <c r="G37" s="459"/>
      <c r="H37" s="447"/>
      <c r="I37" s="455"/>
      <c r="J37" s="445"/>
      <c r="K37" s="455" t="s">
        <v>1133</v>
      </c>
      <c r="L37" s="45"/>
      <c r="M37" s="452"/>
      <c r="N37" s="459"/>
      <c r="O37" s="447"/>
    </row>
    <row r="38" spans="1:23" s="46" customFormat="1" ht="17.25" customHeight="1">
      <c r="A38" s="1054" t="s">
        <v>1188</v>
      </c>
      <c r="B38" s="44">
        <v>1</v>
      </c>
      <c r="C38" s="1181" t="s">
        <v>227</v>
      </c>
      <c r="D38" s="458" t="s">
        <v>26</v>
      </c>
      <c r="E38" s="458"/>
      <c r="F38" s="458" t="s">
        <v>1062</v>
      </c>
      <c r="G38" s="503" t="s">
        <v>491</v>
      </c>
      <c r="H38" s="580" t="s">
        <v>1062</v>
      </c>
      <c r="I38" s="581" t="s">
        <v>26</v>
      </c>
      <c r="J38" s="458" t="s">
        <v>254</v>
      </c>
      <c r="K38" s="458"/>
      <c r="L38" s="458"/>
      <c r="M38" s="581" t="s">
        <v>491</v>
      </c>
      <c r="N38" s="458"/>
      <c r="O38" s="458"/>
      <c r="P38" s="536"/>
      <c r="Q38" s="382"/>
      <c r="R38" s="63"/>
      <c r="S38" s="63"/>
      <c r="T38" s="63"/>
      <c r="U38" s="63"/>
      <c r="V38" s="63"/>
      <c r="W38" s="63"/>
    </row>
    <row r="39" spans="1:23" s="46" customFormat="1" ht="14.25" customHeight="1">
      <c r="A39" s="1055"/>
      <c r="B39" s="44">
        <v>2</v>
      </c>
      <c r="C39" s="1182"/>
      <c r="D39" s="444" t="s">
        <v>145</v>
      </c>
      <c r="E39" s="444"/>
      <c r="F39" s="444" t="s">
        <v>1123</v>
      </c>
      <c r="G39" s="444" t="s">
        <v>1089</v>
      </c>
      <c r="H39" s="52" t="s">
        <v>1123</v>
      </c>
      <c r="I39" s="142" t="s">
        <v>145</v>
      </c>
      <c r="J39" s="444" t="s">
        <v>1122</v>
      </c>
      <c r="K39" s="444"/>
      <c r="L39" s="444"/>
      <c r="M39" s="584" t="s">
        <v>1089</v>
      </c>
      <c r="N39" s="444"/>
      <c r="O39" s="444"/>
      <c r="P39" s="536"/>
      <c r="Q39" s="382"/>
      <c r="R39" s="63"/>
      <c r="S39" s="63"/>
      <c r="T39" s="63"/>
      <c r="U39" s="63"/>
      <c r="V39" s="63"/>
      <c r="W39" s="63"/>
    </row>
    <row r="40" spans="1:23" s="46" customFormat="1" ht="14.25" customHeight="1">
      <c r="A40" s="1055"/>
      <c r="B40" s="44">
        <v>3</v>
      </c>
      <c r="C40" s="1182"/>
      <c r="D40" s="450" t="s">
        <v>1200</v>
      </c>
      <c r="E40" s="445"/>
      <c r="F40" s="516" t="s">
        <v>148</v>
      </c>
      <c r="G40" s="450" t="s">
        <v>148</v>
      </c>
      <c r="H40" s="110" t="s">
        <v>130</v>
      </c>
      <c r="I40" s="110" t="s">
        <v>133</v>
      </c>
      <c r="J40" s="445" t="s">
        <v>148</v>
      </c>
      <c r="K40" s="516"/>
      <c r="L40" s="498"/>
      <c r="M40" s="134" t="s">
        <v>401</v>
      </c>
      <c r="N40" s="450"/>
      <c r="O40" s="450"/>
      <c r="P40" s="536"/>
      <c r="Q40" s="382"/>
      <c r="R40" s="63"/>
      <c r="S40" s="63"/>
      <c r="T40" s="63"/>
      <c r="U40" s="63"/>
      <c r="V40" s="63"/>
      <c r="W40" s="63"/>
    </row>
    <row r="41" spans="1:23" s="46" customFormat="1" ht="14.25" customHeight="1">
      <c r="A41" s="1055"/>
      <c r="B41" s="44">
        <v>4</v>
      </c>
      <c r="C41" s="1182"/>
      <c r="D41" s="449" t="s">
        <v>115</v>
      </c>
      <c r="E41" s="445"/>
      <c r="F41" s="456" t="s">
        <v>115</v>
      </c>
      <c r="G41" s="450" t="s">
        <v>115</v>
      </c>
      <c r="H41" s="48" t="s">
        <v>115</v>
      </c>
      <c r="I41" s="142" t="s">
        <v>115</v>
      </c>
      <c r="J41" s="444" t="s">
        <v>115</v>
      </c>
      <c r="K41" s="516"/>
      <c r="L41" s="495"/>
      <c r="M41" s="584" t="s">
        <v>115</v>
      </c>
      <c r="N41" s="450"/>
      <c r="O41" s="450"/>
      <c r="P41" s="536"/>
      <c r="Q41" s="382"/>
      <c r="R41" s="63"/>
      <c r="S41" s="63"/>
      <c r="T41" s="63"/>
      <c r="U41" s="63"/>
      <c r="V41" s="63"/>
      <c r="W41" s="63"/>
    </row>
    <row r="42" spans="1:23" s="46" customFormat="1" ht="15.75" customHeight="1">
      <c r="A42" s="1056"/>
      <c r="B42" s="44">
        <v>5</v>
      </c>
      <c r="C42" s="1182"/>
      <c r="D42" s="447"/>
      <c r="E42" s="517"/>
      <c r="F42" s="455"/>
      <c r="G42" s="442"/>
      <c r="H42" s="112"/>
      <c r="I42" s="112"/>
      <c r="J42" s="455" t="s">
        <v>1134</v>
      </c>
      <c r="K42" s="455"/>
      <c r="L42" s="455"/>
      <c r="M42" s="442"/>
      <c r="N42" s="442"/>
      <c r="O42" s="442"/>
      <c r="P42" s="536"/>
      <c r="Q42" s="382"/>
      <c r="R42" s="63"/>
      <c r="S42" s="63"/>
      <c r="T42" s="63"/>
      <c r="U42" s="63"/>
      <c r="V42" s="63"/>
      <c r="W42" s="63"/>
    </row>
    <row r="43" spans="1:23" s="46" customFormat="1" ht="14.25" customHeight="1">
      <c r="A43" s="1175" t="s">
        <v>1268</v>
      </c>
      <c r="B43" s="44">
        <v>1</v>
      </c>
      <c r="C43" s="1178" t="s">
        <v>487</v>
      </c>
      <c r="D43" s="139" t="s">
        <v>254</v>
      </c>
      <c r="E43" s="443"/>
      <c r="F43" s="458"/>
      <c r="G43" s="503" t="s">
        <v>1125</v>
      </c>
      <c r="H43" s="581" t="s">
        <v>491</v>
      </c>
      <c r="I43" s="503" t="s">
        <v>1062</v>
      </c>
      <c r="J43" s="503" t="s">
        <v>26</v>
      </c>
      <c r="K43" s="458"/>
      <c r="L43" s="458"/>
      <c r="M43" s="503" t="s">
        <v>26</v>
      </c>
      <c r="N43" s="139" t="s">
        <v>254</v>
      </c>
      <c r="O43" s="458"/>
      <c r="P43" s="536"/>
      <c r="Q43" s="382"/>
      <c r="R43" s="63"/>
      <c r="S43" s="63"/>
      <c r="T43" s="63"/>
      <c r="U43" s="63"/>
      <c r="V43" s="63"/>
      <c r="W43" s="63"/>
    </row>
    <row r="44" spans="1:23" s="46" customFormat="1" ht="14.25" customHeight="1">
      <c r="A44" s="1176"/>
      <c r="B44" s="44">
        <v>2</v>
      </c>
      <c r="C44" s="1179"/>
      <c r="D44" s="142" t="s">
        <v>1121</v>
      </c>
      <c r="E44" s="451"/>
      <c r="F44" s="444"/>
      <c r="G44" s="444" t="s">
        <v>1123</v>
      </c>
      <c r="H44" s="142" t="s">
        <v>1089</v>
      </c>
      <c r="I44" s="449" t="s">
        <v>1123</v>
      </c>
      <c r="J44" s="444" t="s">
        <v>145</v>
      </c>
      <c r="K44" s="451"/>
      <c r="L44" s="444"/>
      <c r="M44" s="444" t="s">
        <v>145</v>
      </c>
      <c r="N44" s="142" t="s">
        <v>1121</v>
      </c>
      <c r="O44" s="444"/>
      <c r="P44" s="536"/>
      <c r="Q44" s="382"/>
      <c r="R44" s="63"/>
      <c r="S44" s="63"/>
      <c r="T44" s="63"/>
      <c r="U44" s="63"/>
      <c r="V44" s="63"/>
      <c r="W44" s="63"/>
    </row>
    <row r="45" spans="1:23" s="46" customFormat="1" ht="14.25" customHeight="1">
      <c r="A45" s="1176"/>
      <c r="B45" s="44">
        <v>3</v>
      </c>
      <c r="C45" s="1179"/>
      <c r="D45" s="134" t="s">
        <v>1172</v>
      </c>
      <c r="E45" s="443"/>
      <c r="F45" s="450"/>
      <c r="G45" s="450" t="s">
        <v>127</v>
      </c>
      <c r="H45" s="48" t="s">
        <v>1131</v>
      </c>
      <c r="I45" s="450" t="s">
        <v>1131</v>
      </c>
      <c r="J45" s="450" t="s">
        <v>126</v>
      </c>
      <c r="K45" s="443"/>
      <c r="L45" s="495"/>
      <c r="M45" s="450" t="s">
        <v>133</v>
      </c>
      <c r="N45" s="48" t="s">
        <v>127</v>
      </c>
      <c r="O45" s="450"/>
      <c r="P45" s="536"/>
      <c r="Q45" s="382"/>
      <c r="R45" s="63"/>
      <c r="S45" s="63"/>
      <c r="T45" s="63"/>
      <c r="U45" s="63"/>
      <c r="V45" s="63"/>
      <c r="W45" s="63"/>
    </row>
    <row r="46" spans="1:23" s="46" customFormat="1" ht="14.25" customHeight="1">
      <c r="A46" s="1176"/>
      <c r="B46" s="44">
        <v>4</v>
      </c>
      <c r="C46" s="1179"/>
      <c r="D46" s="142" t="s">
        <v>115</v>
      </c>
      <c r="E46" s="445"/>
      <c r="F46" s="450"/>
      <c r="G46" s="445" t="s">
        <v>115</v>
      </c>
      <c r="H46" s="574" t="s">
        <v>115</v>
      </c>
      <c r="I46" s="444" t="s">
        <v>115</v>
      </c>
      <c r="J46" s="496" t="s">
        <v>115</v>
      </c>
      <c r="K46" s="445"/>
      <c r="L46" s="444"/>
      <c r="M46" s="496" t="s">
        <v>115</v>
      </c>
      <c r="N46" s="48" t="s">
        <v>115</v>
      </c>
      <c r="O46" s="450"/>
      <c r="P46" s="536"/>
      <c r="Q46" s="382"/>
      <c r="R46" s="63"/>
      <c r="S46" s="63"/>
      <c r="T46" s="63"/>
      <c r="U46" s="63"/>
      <c r="V46" s="63"/>
      <c r="W46" s="63"/>
    </row>
    <row r="47" spans="1:23" s="46" customFormat="1" ht="14.25" customHeight="1">
      <c r="A47" s="1177"/>
      <c r="B47" s="44">
        <v>5</v>
      </c>
      <c r="C47" s="1180"/>
      <c r="D47" s="442"/>
      <c r="E47" s="442"/>
      <c r="F47" s="442"/>
      <c r="G47" s="442"/>
      <c r="H47" s="442"/>
      <c r="I47" s="442"/>
      <c r="J47" s="442"/>
      <c r="K47" s="442"/>
      <c r="L47" s="460"/>
      <c r="M47" s="442"/>
      <c r="N47" s="497" t="s">
        <v>1135</v>
      </c>
      <c r="O47" s="442"/>
      <c r="P47" s="536"/>
      <c r="Q47" s="382"/>
      <c r="R47" s="63"/>
      <c r="S47" s="63"/>
      <c r="T47" s="63"/>
      <c r="U47" s="63"/>
      <c r="V47" s="63"/>
      <c r="W47" s="63"/>
    </row>
    <row r="48" spans="1:23" s="111" customFormat="1" ht="14.25" hidden="1" customHeight="1">
      <c r="A48" s="1099" t="s">
        <v>102</v>
      </c>
      <c r="B48" s="108">
        <v>1</v>
      </c>
      <c r="C48" s="1043" t="s">
        <v>130</v>
      </c>
      <c r="D48" s="123"/>
      <c r="E48" s="1183" t="s">
        <v>104</v>
      </c>
      <c r="F48" s="1184"/>
      <c r="G48" s="1184"/>
      <c r="H48" s="1184"/>
      <c r="I48" s="1184"/>
      <c r="J48" s="1184"/>
      <c r="K48" s="1184"/>
      <c r="L48" s="1184"/>
      <c r="M48" s="1184"/>
      <c r="N48" s="1185"/>
      <c r="O48" s="110"/>
      <c r="P48" s="159"/>
      <c r="Q48" s="121"/>
      <c r="R48" s="121"/>
      <c r="S48" s="121"/>
      <c r="T48" s="121"/>
      <c r="U48" s="121"/>
      <c r="V48" s="121"/>
      <c r="W48" s="121"/>
    </row>
    <row r="49" spans="1:23" s="111" customFormat="1" ht="14.25" hidden="1" customHeight="1">
      <c r="A49" s="1100"/>
      <c r="B49" s="108">
        <v>2</v>
      </c>
      <c r="C49" s="1194"/>
      <c r="D49" s="122"/>
      <c r="E49" s="1186"/>
      <c r="F49" s="1187"/>
      <c r="G49" s="1187"/>
      <c r="H49" s="1187"/>
      <c r="I49" s="1187"/>
      <c r="J49" s="1187"/>
      <c r="K49" s="1187"/>
      <c r="L49" s="1187"/>
      <c r="M49" s="1187"/>
      <c r="N49" s="1188"/>
      <c r="O49" s="110"/>
      <c r="P49" s="121"/>
      <c r="Q49" s="121"/>
      <c r="R49" s="121"/>
      <c r="S49" s="121"/>
      <c r="T49" s="121"/>
      <c r="U49" s="121"/>
      <c r="V49" s="121"/>
      <c r="W49" s="121"/>
    </row>
    <row r="50" spans="1:23" s="111" customFormat="1" ht="14.25" hidden="1" customHeight="1">
      <c r="A50" s="1100"/>
      <c r="B50" s="108">
        <v>3</v>
      </c>
      <c r="C50" s="1194"/>
      <c r="D50" s="109"/>
      <c r="E50" s="1186"/>
      <c r="F50" s="1187"/>
      <c r="G50" s="1187"/>
      <c r="H50" s="1187"/>
      <c r="I50" s="1187"/>
      <c r="J50" s="1187"/>
      <c r="K50" s="1187"/>
      <c r="L50" s="1187"/>
      <c r="M50" s="1187"/>
      <c r="N50" s="1188"/>
      <c r="O50" s="110"/>
      <c r="P50" s="121"/>
      <c r="Q50" s="121"/>
      <c r="R50" s="121"/>
      <c r="S50" s="121"/>
      <c r="T50" s="121"/>
      <c r="U50" s="121"/>
      <c r="V50" s="121"/>
      <c r="W50" s="121"/>
    </row>
    <row r="51" spans="1:23" s="111" customFormat="1" ht="14.25" hidden="1" customHeight="1">
      <c r="A51" s="1100"/>
      <c r="B51" s="108">
        <v>4</v>
      </c>
      <c r="C51" s="1194"/>
      <c r="D51" s="109"/>
      <c r="E51" s="1186"/>
      <c r="F51" s="1187"/>
      <c r="G51" s="1187"/>
      <c r="H51" s="1187"/>
      <c r="I51" s="1187"/>
      <c r="J51" s="1187"/>
      <c r="K51" s="1187"/>
      <c r="L51" s="1187"/>
      <c r="M51" s="1187"/>
      <c r="N51" s="1188"/>
      <c r="O51" s="110"/>
      <c r="P51" s="121"/>
      <c r="Q51" s="121"/>
      <c r="R51" s="121"/>
      <c r="S51" s="121"/>
      <c r="T51" s="121"/>
      <c r="U51" s="121"/>
      <c r="V51" s="121"/>
      <c r="W51" s="121"/>
    </row>
    <row r="52" spans="1:23" s="111" customFormat="1" ht="14.25" hidden="1" customHeight="1">
      <c r="A52" s="1101"/>
      <c r="B52" s="108">
        <v>5</v>
      </c>
      <c r="C52" s="1195"/>
      <c r="D52" s="112"/>
      <c r="E52" s="1191"/>
      <c r="F52" s="1192"/>
      <c r="G52" s="1192"/>
      <c r="H52" s="1192"/>
      <c r="I52" s="1192"/>
      <c r="J52" s="1192"/>
      <c r="K52" s="1193"/>
      <c r="L52" s="145" t="s">
        <v>42</v>
      </c>
      <c r="M52" s="1191"/>
      <c r="N52" s="1193"/>
      <c r="O52" s="112"/>
      <c r="P52" s="121"/>
      <c r="Q52" s="121"/>
      <c r="R52" s="121"/>
      <c r="S52" s="121"/>
      <c r="T52" s="121"/>
      <c r="U52" s="121"/>
      <c r="V52" s="121"/>
      <c r="W52" s="121"/>
    </row>
    <row r="53" spans="1:23" ht="36" hidden="1" customHeight="1">
      <c r="A53" s="1189" t="s">
        <v>493</v>
      </c>
      <c r="B53" s="1190"/>
      <c r="C53" s="1190"/>
      <c r="D53" s="1190"/>
      <c r="E53" s="1190"/>
      <c r="F53" s="1190"/>
      <c r="G53" s="1190"/>
      <c r="H53" s="1190"/>
      <c r="I53" s="1190"/>
      <c r="J53" s="1190"/>
      <c r="K53" s="1190"/>
      <c r="L53" s="1190"/>
      <c r="M53" s="1190"/>
      <c r="N53" s="1190"/>
      <c r="O53" s="1190"/>
    </row>
    <row r="54" spans="1:23">
      <c r="A54" s="146"/>
    </row>
    <row r="55" spans="1:23">
      <c r="A55" s="146" t="s">
        <v>1076</v>
      </c>
    </row>
    <row r="56" spans="1:23" s="60" customFormat="1" ht="18" customHeight="1">
      <c r="A56" s="561" t="s">
        <v>1235</v>
      </c>
      <c r="B56" s="561"/>
      <c r="C56" s="561"/>
      <c r="D56" s="561"/>
      <c r="E56" s="561"/>
      <c r="F56" s="561"/>
      <c r="G56" s="435"/>
      <c r="H56" s="435"/>
      <c r="I56" s="437"/>
      <c r="J56" s="436"/>
      <c r="K56" s="435"/>
      <c r="L56" s="435"/>
      <c r="M56" s="435"/>
      <c r="N56" s="435"/>
      <c r="O56" s="435"/>
    </row>
    <row r="57" spans="1:23" s="56" customFormat="1" ht="15.75">
      <c r="A57" s="1037" t="s">
        <v>1086</v>
      </c>
      <c r="B57" s="1037"/>
      <c r="C57" s="1037"/>
      <c r="D57" s="1037"/>
      <c r="E57" s="1037"/>
      <c r="F57" s="1037"/>
      <c r="G57" s="1037"/>
      <c r="H57" s="1037"/>
      <c r="I57" s="1037"/>
      <c r="J57" s="1037"/>
      <c r="K57" s="1037"/>
      <c r="L57" s="1037"/>
      <c r="M57" s="1037"/>
      <c r="N57" s="1037"/>
      <c r="O57" s="1037"/>
    </row>
    <row r="58" spans="1:23" s="56" customFormat="1" ht="15.75">
      <c r="A58" s="1037" t="s">
        <v>1236</v>
      </c>
      <c r="B58" s="1037"/>
      <c r="C58" s="1037"/>
      <c r="D58" s="1037"/>
      <c r="E58" s="1037"/>
      <c r="F58" s="1037"/>
      <c r="G58" s="1037"/>
      <c r="H58" s="1037"/>
      <c r="I58" s="1037"/>
      <c r="J58" s="1037"/>
      <c r="K58" s="1037"/>
      <c r="L58" s="1037"/>
      <c r="M58" s="464"/>
      <c r="N58" s="464"/>
      <c r="O58" s="464"/>
    </row>
    <row r="59" spans="1:23">
      <c r="L59" s="147" t="s">
        <v>1175</v>
      </c>
    </row>
    <row r="60" spans="1:23" s="39" customFormat="1" ht="21" customHeight="1">
      <c r="G60" s="83" t="s">
        <v>1080</v>
      </c>
      <c r="L60" s="54" t="s">
        <v>1142</v>
      </c>
    </row>
    <row r="61" spans="1:23" s="39" customFormat="1" ht="14.25" customHeight="1">
      <c r="B61" s="91" t="s">
        <v>465</v>
      </c>
      <c r="F61" s="83"/>
      <c r="G61" s="54"/>
      <c r="L61" s="54"/>
    </row>
    <row r="62" spans="1:23" s="39" customFormat="1" ht="14.25" customHeight="1">
      <c r="B62" s="559" t="s">
        <v>467</v>
      </c>
      <c r="F62" s="83"/>
      <c r="G62" s="54"/>
      <c r="J62" s="92"/>
      <c r="L62" s="54"/>
    </row>
    <row r="63" spans="1:23" s="39" customFormat="1" ht="14.25" customHeight="1">
      <c r="B63" s="559" t="s">
        <v>1234</v>
      </c>
      <c r="F63" s="83"/>
      <c r="G63" s="54"/>
      <c r="J63" s="92"/>
      <c r="L63" s="54"/>
    </row>
    <row r="64" spans="1:23" s="39" customFormat="1" ht="14.25" customHeight="1">
      <c r="B64" s="158" t="s">
        <v>486</v>
      </c>
      <c r="D64" s="39" t="s">
        <v>1081</v>
      </c>
      <c r="F64" s="83"/>
      <c r="G64" s="54"/>
      <c r="L64" s="54"/>
    </row>
    <row r="65" spans="2:14" s="39" customFormat="1" ht="14.25" customHeight="1">
      <c r="B65" s="559" t="s">
        <v>1223</v>
      </c>
      <c r="F65" s="83"/>
      <c r="G65" s="54"/>
      <c r="L65" s="54"/>
    </row>
    <row r="66" spans="2:14" s="39" customFormat="1" ht="14.25" customHeight="1">
      <c r="B66" s="560" t="s">
        <v>1083</v>
      </c>
    </row>
    <row r="67" spans="2:14" s="39" customFormat="1" ht="20.25" customHeight="1">
      <c r="F67" s="1069"/>
      <c r="G67" s="1069"/>
      <c r="H67" s="1069"/>
    </row>
    <row r="68" spans="2:14">
      <c r="L68" s="55"/>
    </row>
    <row r="69" spans="2:14" ht="18">
      <c r="G69" s="501" t="s">
        <v>1310</v>
      </c>
      <c r="K69" s="472"/>
      <c r="L69" s="472" t="s">
        <v>1233</v>
      </c>
      <c r="M69" s="472"/>
    </row>
    <row r="70" spans="2:14" ht="34.5" customHeight="1">
      <c r="F70" s="1069"/>
      <c r="G70" s="1069"/>
      <c r="H70" s="1069"/>
      <c r="K70" s="472" t="s">
        <v>1137</v>
      </c>
      <c r="L70" s="472"/>
      <c r="M70" s="472"/>
      <c r="N70" s="472"/>
    </row>
  </sheetData>
  <mergeCells count="40">
    <mergeCell ref="A1:F1"/>
    <mergeCell ref="H1:N1"/>
    <mergeCell ref="A2:F2"/>
    <mergeCell ref="H2:N2"/>
    <mergeCell ref="A5:O5"/>
    <mergeCell ref="C18:C22"/>
    <mergeCell ref="A4:O4"/>
    <mergeCell ref="A6:B6"/>
    <mergeCell ref="C6:C7"/>
    <mergeCell ref="A8:A12"/>
    <mergeCell ref="C8:C12"/>
    <mergeCell ref="A13:A17"/>
    <mergeCell ref="C13:C17"/>
    <mergeCell ref="A18:A22"/>
    <mergeCell ref="J6:K6"/>
    <mergeCell ref="N6:O6"/>
    <mergeCell ref="F6:G6"/>
    <mergeCell ref="H6:I6"/>
    <mergeCell ref="D6:E6"/>
    <mergeCell ref="L6:M6"/>
    <mergeCell ref="F70:H70"/>
    <mergeCell ref="E48:N51"/>
    <mergeCell ref="F67:H67"/>
    <mergeCell ref="A57:O57"/>
    <mergeCell ref="A53:O53"/>
    <mergeCell ref="A58:L58"/>
    <mergeCell ref="E52:K52"/>
    <mergeCell ref="A48:A52"/>
    <mergeCell ref="M52:N52"/>
    <mergeCell ref="C48:C52"/>
    <mergeCell ref="A43:A47"/>
    <mergeCell ref="C23:C27"/>
    <mergeCell ref="A23:A27"/>
    <mergeCell ref="C43:C47"/>
    <mergeCell ref="A38:A42"/>
    <mergeCell ref="C38:C42"/>
    <mergeCell ref="A33:A37"/>
    <mergeCell ref="C33:C37"/>
    <mergeCell ref="C28:C32"/>
    <mergeCell ref="A28:A32"/>
  </mergeCells>
  <phoneticPr fontId="11" type="noConversion"/>
  <printOptions horizontalCentered="1"/>
  <pageMargins left="0.2" right="0.21" top="0.39" bottom="0.3" header="0.28000000000000003" footer="0.5"/>
  <pageSetup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B46"/>
  <sheetViews>
    <sheetView topLeftCell="I43" zoomScale="90" workbookViewId="0">
      <selection activeCell="Q53" sqref="Q53"/>
    </sheetView>
  </sheetViews>
  <sheetFormatPr defaultColWidth="9" defaultRowHeight="17.25"/>
  <cols>
    <col min="1" max="1" width="3.75" style="393" customWidth="1"/>
    <col min="2" max="2" width="4.125" style="393" customWidth="1"/>
    <col min="3" max="3" width="5.5" style="393" hidden="1" customWidth="1"/>
    <col min="4" max="4" width="10.625" style="393" customWidth="1"/>
    <col min="5" max="5" width="10.25" style="393" bestFit="1" customWidth="1"/>
    <col min="6" max="6" width="9.375" style="393" bestFit="1" customWidth="1"/>
    <col min="7" max="7" width="9.125" style="393" bestFit="1" customWidth="1"/>
    <col min="8" max="8" width="7" style="393" bestFit="1" customWidth="1"/>
    <col min="9" max="9" width="10.5" style="393" bestFit="1" customWidth="1"/>
    <col min="10" max="11" width="9.125" style="393" bestFit="1" customWidth="1"/>
    <col min="12" max="12" width="9" style="393" bestFit="1" customWidth="1"/>
    <col min="13" max="15" width="9" style="393" customWidth="1"/>
    <col min="16" max="16" width="10.5" style="393" bestFit="1" customWidth="1"/>
    <col min="17" max="17" width="10.125" style="393" hidden="1" customWidth="1"/>
    <col min="18" max="18" width="8.75" style="393" customWidth="1"/>
    <col min="19" max="19" width="8.5" style="393" customWidth="1"/>
    <col min="20" max="20" width="22.125" style="393" customWidth="1"/>
    <col min="21" max="21" width="5" style="393" customWidth="1"/>
    <col min="22" max="22" width="22.125" style="393" customWidth="1"/>
    <col min="23" max="23" width="5" style="393" customWidth="1"/>
    <col min="24" max="24" width="22.125" style="393" customWidth="1"/>
    <col min="25" max="25" width="5" style="393" customWidth="1"/>
    <col min="26" max="26" width="22.125" style="393" customWidth="1"/>
    <col min="27" max="27" width="5" style="393" customWidth="1"/>
    <col min="28" max="16384" width="9" style="393"/>
  </cols>
  <sheetData>
    <row r="1" spans="1:21" s="397" customFormat="1" ht="15" customHeight="1">
      <c r="A1" s="1201"/>
      <c r="B1" s="399"/>
      <c r="C1" s="1203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403"/>
      <c r="O1" s="403"/>
      <c r="P1" s="401"/>
      <c r="Q1" s="394"/>
      <c r="R1" s="394"/>
      <c r="S1" s="394"/>
      <c r="T1" s="396"/>
    </row>
    <row r="2" spans="1:21" s="397" customFormat="1" ht="26.25">
      <c r="A2" s="1202"/>
      <c r="B2" s="395"/>
      <c r="C2" s="1204"/>
      <c r="D2" s="394"/>
      <c r="E2" s="402" t="s">
        <v>1064</v>
      </c>
      <c r="F2" s="394" t="s">
        <v>1063</v>
      </c>
      <c r="G2" s="421" t="s">
        <v>1072</v>
      </c>
      <c r="H2" s="421" t="s">
        <v>1071</v>
      </c>
      <c r="I2" s="421" t="s">
        <v>1070</v>
      </c>
      <c r="J2" s="421" t="s">
        <v>1069</v>
      </c>
      <c r="K2" s="421" t="s">
        <v>1068</v>
      </c>
      <c r="L2" s="421" t="s">
        <v>1065</v>
      </c>
      <c r="M2" s="424" t="s">
        <v>1073</v>
      </c>
      <c r="N2" s="421" t="s">
        <v>1066</v>
      </c>
      <c r="O2" s="424" t="s">
        <v>1073</v>
      </c>
      <c r="P2" s="421" t="s">
        <v>1067</v>
      </c>
      <c r="Q2" s="426" t="s">
        <v>1073</v>
      </c>
      <c r="R2" s="394" t="s">
        <v>1074</v>
      </c>
      <c r="S2" s="394" t="s">
        <v>1075</v>
      </c>
      <c r="T2" s="394"/>
    </row>
    <row r="3" spans="1:21" s="397" customFormat="1" ht="15" customHeight="1">
      <c r="A3" s="1202"/>
      <c r="B3" s="395"/>
      <c r="C3" s="1204"/>
      <c r="D3" s="394" t="s">
        <v>491</v>
      </c>
      <c r="E3" s="402">
        <v>3.5</v>
      </c>
      <c r="F3" s="394">
        <v>525</v>
      </c>
      <c r="G3" s="394">
        <v>14</v>
      </c>
      <c r="H3" s="394">
        <v>21</v>
      </c>
      <c r="I3" s="422">
        <f>F3/(G3+H3)</f>
        <v>15</v>
      </c>
      <c r="J3" s="422">
        <f>F3/2/G3</f>
        <v>18.75</v>
      </c>
      <c r="K3" s="422">
        <f>F3/2/H3</f>
        <v>12.5</v>
      </c>
      <c r="L3" s="422">
        <f>E3*4*G3</f>
        <v>196</v>
      </c>
      <c r="M3" s="425">
        <f>L3-J3*G3</f>
        <v>-66.5</v>
      </c>
      <c r="N3" s="422">
        <f>E3*4*H3</f>
        <v>294</v>
      </c>
      <c r="O3" s="425">
        <f>N3-K3*H3</f>
        <v>31.5</v>
      </c>
      <c r="P3" s="423">
        <f>E3*4*(G3+H3)</f>
        <v>490</v>
      </c>
      <c r="Q3" s="425">
        <f>P3-F3</f>
        <v>-35</v>
      </c>
      <c r="R3" s="394">
        <f>Q3/4</f>
        <v>-8.75</v>
      </c>
      <c r="S3" s="402">
        <f>R3/6</f>
        <v>-1.4583333333333333</v>
      </c>
      <c r="T3" s="402"/>
    </row>
    <row r="4" spans="1:21" s="397" customFormat="1" ht="14.25" customHeight="1">
      <c r="A4" s="1202"/>
      <c r="B4" s="395"/>
      <c r="C4" s="1204"/>
      <c r="D4" s="394" t="s">
        <v>1061</v>
      </c>
      <c r="E4" s="403">
        <v>2</v>
      </c>
      <c r="F4" s="394">
        <v>240</v>
      </c>
      <c r="G4" s="394">
        <v>14</v>
      </c>
      <c r="H4" s="394">
        <v>21</v>
      </c>
      <c r="I4" s="422">
        <f>F4/(G4+H4)</f>
        <v>6.8571428571428568</v>
      </c>
      <c r="J4" s="422">
        <f>F4/2/G4</f>
        <v>8.5714285714285712</v>
      </c>
      <c r="K4" s="422">
        <f>F4/2/H4</f>
        <v>5.7142857142857144</v>
      </c>
      <c r="L4" s="422">
        <f>E4*4*G4</f>
        <v>112</v>
      </c>
      <c r="M4" s="425">
        <f>L4-J4*G4</f>
        <v>-8</v>
      </c>
      <c r="N4" s="422">
        <f>E4*4*H4</f>
        <v>168</v>
      </c>
      <c r="O4" s="425">
        <f>N4-K4*H4</f>
        <v>48</v>
      </c>
      <c r="P4" s="423">
        <f>E4*4*(G4+H4)</f>
        <v>280</v>
      </c>
      <c r="Q4" s="425">
        <f>P4-F4</f>
        <v>40</v>
      </c>
      <c r="R4" s="394"/>
      <c r="S4" s="402"/>
      <c r="T4" s="398"/>
    </row>
    <row r="5" spans="1:21" s="397" customFormat="1" ht="15" customHeight="1">
      <c r="A5" s="1202"/>
      <c r="B5" s="395"/>
      <c r="C5" s="1204"/>
      <c r="D5" s="402" t="s">
        <v>1062</v>
      </c>
      <c r="E5" s="403">
        <v>1</v>
      </c>
      <c r="F5" s="403">
        <v>180</v>
      </c>
      <c r="G5" s="394">
        <v>14</v>
      </c>
      <c r="H5" s="394">
        <v>21</v>
      </c>
      <c r="I5" s="422">
        <f>F5/(G5+H5)</f>
        <v>5.1428571428571432</v>
      </c>
      <c r="J5" s="422">
        <f>F5/2/G5</f>
        <v>6.4285714285714288</v>
      </c>
      <c r="K5" s="422">
        <f>F5/2/H5</f>
        <v>4.2857142857142856</v>
      </c>
      <c r="L5" s="422">
        <f>E5*4*G5</f>
        <v>56</v>
      </c>
      <c r="M5" s="425">
        <f>L5-J5*G5</f>
        <v>-34</v>
      </c>
      <c r="N5" s="422">
        <f>E5*4*H5</f>
        <v>84</v>
      </c>
      <c r="O5" s="425">
        <f>N5-K5*H5</f>
        <v>-6</v>
      </c>
      <c r="P5" s="423">
        <f>E5*4*(G5+H5)</f>
        <v>140</v>
      </c>
      <c r="Q5" s="425">
        <f>P5-F5</f>
        <v>-40</v>
      </c>
      <c r="R5" s="403"/>
      <c r="S5" s="403"/>
      <c r="T5" s="395"/>
    </row>
    <row r="6" spans="1:21" s="397" customFormat="1" ht="15" customHeight="1">
      <c r="A6" s="1201"/>
      <c r="B6" s="399"/>
      <c r="C6" s="1203"/>
      <c r="D6" s="394" t="s">
        <v>254</v>
      </c>
      <c r="E6" s="394">
        <v>2</v>
      </c>
      <c r="F6" s="394">
        <v>255</v>
      </c>
      <c r="G6" s="394">
        <v>14</v>
      </c>
      <c r="H6" s="394">
        <v>21</v>
      </c>
      <c r="I6" s="422">
        <f>F6/(G6+H6)</f>
        <v>7.2857142857142856</v>
      </c>
      <c r="J6" s="422">
        <f>F6/2/G6</f>
        <v>9.1071428571428577</v>
      </c>
      <c r="K6" s="422">
        <f>F6/2/H6</f>
        <v>6.0714285714285712</v>
      </c>
      <c r="L6" s="422">
        <f>E6*4*G6</f>
        <v>112</v>
      </c>
      <c r="M6" s="425">
        <f>L6-J6*G6</f>
        <v>-15.5</v>
      </c>
      <c r="N6" s="422">
        <f>E6*4*H6</f>
        <v>168</v>
      </c>
      <c r="O6" s="425">
        <f>N6-K6*H6</f>
        <v>40.5</v>
      </c>
      <c r="P6" s="423">
        <f>E6*4*(G6+H6)</f>
        <v>280</v>
      </c>
      <c r="Q6" s="425">
        <f>P6-F6</f>
        <v>25</v>
      </c>
      <c r="R6" s="394"/>
      <c r="S6" s="394"/>
      <c r="T6" s="396"/>
    </row>
    <row r="7" spans="1:21" s="397" customFormat="1" ht="15" customHeight="1">
      <c r="A7" s="1202"/>
      <c r="B7" s="395"/>
      <c r="C7" s="1204"/>
      <c r="D7" s="394" t="s">
        <v>536</v>
      </c>
      <c r="E7" s="402"/>
      <c r="F7" s="394"/>
      <c r="G7" s="394">
        <v>14</v>
      </c>
      <c r="H7" s="394">
        <v>21</v>
      </c>
      <c r="I7" s="422">
        <f>F7/(G7+H7)</f>
        <v>0</v>
      </c>
      <c r="J7" s="422">
        <f>F7/2/G7</f>
        <v>0</v>
      </c>
      <c r="K7" s="422">
        <f>F7/2/H7</f>
        <v>0</v>
      </c>
      <c r="L7" s="422">
        <f>E7*4*G7</f>
        <v>0</v>
      </c>
      <c r="M7" s="425">
        <f>L7-J7*G7</f>
        <v>0</v>
      </c>
      <c r="N7" s="422">
        <f>E7*4*H7</f>
        <v>0</v>
      </c>
      <c r="O7" s="425">
        <f>N7-K7*H7</f>
        <v>0</v>
      </c>
      <c r="P7" s="423">
        <f>E7*4*(G7+H7)</f>
        <v>0</v>
      </c>
      <c r="Q7" s="425">
        <f>P7-F7</f>
        <v>0</v>
      </c>
      <c r="R7" s="394"/>
      <c r="S7" s="394"/>
      <c r="T7" s="394"/>
    </row>
    <row r="8" spans="1:21" s="397" customFormat="1" ht="15" customHeight="1">
      <c r="A8" s="1202"/>
      <c r="B8" s="395"/>
      <c r="C8" s="1204"/>
      <c r="D8" s="394"/>
      <c r="E8" s="402"/>
      <c r="F8" s="394"/>
      <c r="G8" s="394"/>
      <c r="H8" s="394"/>
      <c r="I8" s="402"/>
      <c r="J8" s="402"/>
      <c r="K8" s="394"/>
      <c r="L8" s="394"/>
      <c r="M8" s="394"/>
      <c r="N8" s="394"/>
      <c r="O8" s="394"/>
      <c r="P8" s="401"/>
      <c r="Q8" s="394"/>
      <c r="R8" s="394"/>
      <c r="S8" s="402"/>
      <c r="T8" s="402"/>
    </row>
    <row r="9" spans="1:21" s="397" customFormat="1" ht="14.25" customHeight="1">
      <c r="A9" s="1202"/>
      <c r="B9" s="395"/>
      <c r="C9" s="1204"/>
      <c r="D9" s="394"/>
      <c r="E9" s="403"/>
      <c r="F9" s="394"/>
      <c r="G9" s="394"/>
      <c r="H9" s="394"/>
      <c r="I9" s="402"/>
      <c r="J9" s="402"/>
      <c r="K9" s="394"/>
      <c r="L9" s="394"/>
      <c r="M9" s="394"/>
      <c r="N9" s="394"/>
      <c r="O9" s="394"/>
      <c r="P9" s="401"/>
      <c r="Q9" s="394"/>
      <c r="R9" s="394"/>
      <c r="S9" s="402"/>
      <c r="T9" s="398"/>
    </row>
    <row r="10" spans="1:21" s="397" customFormat="1" ht="15" customHeight="1">
      <c r="A10" s="1202"/>
      <c r="B10" s="395"/>
      <c r="C10" s="1204"/>
      <c r="D10" s="403"/>
      <c r="E10" s="403"/>
      <c r="F10" s="403"/>
      <c r="G10" s="403"/>
      <c r="H10" s="403"/>
      <c r="I10" s="403"/>
      <c r="J10" s="403"/>
      <c r="K10" s="403"/>
      <c r="L10" s="402"/>
      <c r="M10" s="402"/>
      <c r="N10" s="403"/>
      <c r="O10" s="403"/>
      <c r="P10" s="405"/>
      <c r="Q10" s="403"/>
      <c r="R10" s="403"/>
      <c r="S10" s="403"/>
      <c r="T10" s="395"/>
    </row>
    <row r="11" spans="1:21" s="397" customFormat="1" ht="17.25" customHeight="1">
      <c r="A11" s="1207"/>
      <c r="B11" s="395"/>
      <c r="C11" s="1205"/>
      <c r="D11" s="394"/>
      <c r="E11" s="394"/>
      <c r="F11" s="394"/>
      <c r="G11" s="394"/>
      <c r="H11" s="394"/>
      <c r="I11" s="401"/>
      <c r="J11" s="394"/>
      <c r="K11" s="394"/>
      <c r="L11" s="394"/>
      <c r="M11" s="394"/>
      <c r="N11" s="394"/>
      <c r="O11" s="394"/>
      <c r="P11" s="394"/>
      <c r="Q11" s="394"/>
      <c r="R11" s="403"/>
      <c r="S11" s="403"/>
      <c r="T11" s="395"/>
      <c r="U11" s="400"/>
    </row>
    <row r="12" spans="1:21" s="397" customFormat="1" ht="14.25" customHeight="1">
      <c r="A12" s="1206"/>
      <c r="B12" s="395"/>
      <c r="C12" s="1206"/>
      <c r="D12" s="394"/>
      <c r="E12" s="394"/>
      <c r="F12" s="394"/>
      <c r="G12" s="394"/>
      <c r="H12" s="394"/>
      <c r="I12" s="401"/>
      <c r="J12" s="394"/>
      <c r="K12" s="394"/>
      <c r="L12" s="394"/>
      <c r="M12" s="394"/>
      <c r="N12" s="394"/>
      <c r="O12" s="394"/>
      <c r="P12" s="394"/>
      <c r="Q12" s="394"/>
      <c r="R12" s="403"/>
      <c r="S12" s="403"/>
      <c r="T12" s="395"/>
    </row>
    <row r="13" spans="1:21" s="397" customFormat="1" ht="14.25" customHeight="1">
      <c r="A13" s="1206"/>
      <c r="B13" s="395"/>
      <c r="C13" s="1206"/>
      <c r="D13" s="394"/>
      <c r="E13" s="394"/>
      <c r="F13" s="394"/>
      <c r="G13" s="394"/>
      <c r="H13" s="394"/>
      <c r="I13" s="401"/>
      <c r="J13" s="394"/>
      <c r="K13" s="394"/>
      <c r="L13" s="394"/>
      <c r="M13" s="394"/>
      <c r="N13" s="394"/>
      <c r="O13" s="394"/>
      <c r="P13" s="394"/>
      <c r="Q13" s="394"/>
      <c r="R13" s="403"/>
      <c r="S13" s="403"/>
      <c r="T13" s="395"/>
    </row>
    <row r="14" spans="1:21" s="397" customFormat="1" ht="15" customHeight="1">
      <c r="A14" s="1206"/>
      <c r="B14" s="395"/>
      <c r="C14" s="1206"/>
      <c r="D14" s="394"/>
      <c r="E14" s="394"/>
      <c r="F14" s="394"/>
      <c r="G14" s="394"/>
      <c r="H14" s="394"/>
      <c r="I14" s="401"/>
      <c r="J14" s="394"/>
      <c r="K14" s="394"/>
      <c r="L14" s="402"/>
      <c r="M14" s="402"/>
      <c r="N14" s="394"/>
      <c r="O14" s="394"/>
      <c r="P14" s="394"/>
      <c r="Q14" s="394"/>
      <c r="R14" s="403"/>
      <c r="S14" s="403"/>
      <c r="T14" s="395"/>
    </row>
    <row r="15" spans="1:21" s="397" customFormat="1" ht="14.25" customHeight="1">
      <c r="A15" s="1206"/>
      <c r="B15" s="395"/>
      <c r="C15" s="1206"/>
      <c r="D15" s="403"/>
      <c r="E15" s="403"/>
      <c r="F15" s="403"/>
      <c r="G15" s="403"/>
      <c r="H15" s="403"/>
      <c r="I15" s="403"/>
      <c r="J15" s="403"/>
      <c r="K15" s="406"/>
      <c r="L15" s="403"/>
      <c r="M15" s="403"/>
      <c r="N15" s="402"/>
      <c r="O15" s="402"/>
      <c r="P15" s="403"/>
      <c r="Q15" s="403"/>
      <c r="R15" s="403"/>
      <c r="S15" s="403"/>
      <c r="T15" s="395"/>
    </row>
    <row r="16" spans="1:21" s="397" customFormat="1" ht="13.5" customHeight="1">
      <c r="A16" s="1208"/>
      <c r="B16" s="395"/>
      <c r="C16" s="1203"/>
      <c r="D16" s="394"/>
      <c r="E16" s="394"/>
      <c r="F16" s="394"/>
      <c r="G16" s="394"/>
      <c r="H16" s="394"/>
      <c r="I16" s="401"/>
      <c r="J16" s="394"/>
      <c r="K16" s="394"/>
      <c r="L16" s="394"/>
      <c r="M16" s="394"/>
      <c r="N16" s="394"/>
      <c r="O16" s="394"/>
      <c r="P16" s="394"/>
      <c r="Q16" s="394"/>
      <c r="R16" s="403"/>
      <c r="S16" s="403"/>
      <c r="T16" s="395"/>
    </row>
    <row r="17" spans="1:28" s="397" customFormat="1" ht="15" customHeight="1">
      <c r="A17" s="1208"/>
      <c r="B17" s="395"/>
      <c r="C17" s="1204"/>
      <c r="D17" s="394"/>
      <c r="E17" s="394"/>
      <c r="F17" s="394"/>
      <c r="G17" s="394"/>
      <c r="H17" s="394"/>
      <c r="I17" s="401"/>
      <c r="J17" s="394"/>
      <c r="K17" s="394"/>
      <c r="L17" s="394"/>
      <c r="M17" s="394"/>
      <c r="N17" s="394"/>
      <c r="O17" s="394"/>
      <c r="P17" s="394"/>
      <c r="Q17" s="394"/>
      <c r="R17" s="403"/>
      <c r="S17" s="403"/>
      <c r="T17" s="395"/>
    </row>
    <row r="18" spans="1:28" s="397" customFormat="1" ht="15.75" customHeight="1">
      <c r="A18" s="1208"/>
      <c r="B18" s="395"/>
      <c r="C18" s="1204"/>
      <c r="D18" s="394"/>
      <c r="E18" s="402"/>
      <c r="F18" s="394"/>
      <c r="G18" s="394"/>
      <c r="H18" s="394"/>
      <c r="I18" s="401"/>
      <c r="J18" s="394"/>
      <c r="K18" s="394"/>
      <c r="L18" s="394"/>
      <c r="M18" s="394"/>
      <c r="N18" s="402"/>
      <c r="O18" s="402"/>
      <c r="P18" s="394"/>
      <c r="Q18" s="402"/>
      <c r="R18" s="403"/>
      <c r="S18" s="403"/>
      <c r="T18" s="395"/>
    </row>
    <row r="19" spans="1:28" s="397" customFormat="1" ht="15" customHeight="1">
      <c r="A19" s="1208"/>
      <c r="B19" s="395"/>
      <c r="C19" s="1204"/>
      <c r="D19" s="394"/>
      <c r="E19" s="402"/>
      <c r="F19" s="394"/>
      <c r="G19" s="394"/>
      <c r="H19" s="394"/>
      <c r="I19" s="401"/>
      <c r="J19" s="394"/>
      <c r="K19" s="394"/>
      <c r="L19" s="394"/>
      <c r="M19" s="394"/>
      <c r="N19" s="402"/>
      <c r="O19" s="402"/>
      <c r="P19" s="394"/>
      <c r="Q19" s="402"/>
      <c r="R19" s="403"/>
      <c r="S19" s="403"/>
      <c r="T19" s="395"/>
    </row>
    <row r="20" spans="1:28" s="397" customFormat="1" ht="16.5" customHeight="1">
      <c r="A20" s="1208"/>
      <c r="B20" s="395"/>
      <c r="C20" s="1204"/>
      <c r="D20" s="403"/>
      <c r="E20" s="403"/>
      <c r="F20" s="403"/>
      <c r="G20" s="403"/>
      <c r="H20" s="403"/>
      <c r="I20" s="404"/>
      <c r="J20" s="406"/>
      <c r="K20" s="406"/>
      <c r="L20" s="403"/>
      <c r="M20" s="403"/>
      <c r="N20" s="403"/>
      <c r="O20" s="403"/>
      <c r="P20" s="402"/>
      <c r="Q20" s="402"/>
      <c r="R20" s="403"/>
      <c r="S20" s="403"/>
      <c r="T20" s="395"/>
    </row>
    <row r="21" spans="1:28" s="397" customFormat="1" ht="14.25" customHeight="1">
      <c r="A21" s="1209"/>
      <c r="B21" s="395"/>
      <c r="C21" s="1203"/>
      <c r="D21" s="394"/>
      <c r="E21" s="394"/>
      <c r="F21" s="394"/>
      <c r="G21" s="394"/>
      <c r="H21" s="394"/>
      <c r="I21" s="394"/>
      <c r="J21" s="394"/>
      <c r="K21" s="406"/>
      <c r="L21" s="394"/>
      <c r="M21" s="394"/>
      <c r="N21" s="394"/>
      <c r="O21" s="394"/>
      <c r="P21" s="401"/>
      <c r="Q21" s="394"/>
      <c r="R21" s="403"/>
      <c r="S21" s="394"/>
      <c r="T21" s="395"/>
    </row>
    <row r="22" spans="1:28" s="397" customFormat="1" ht="14.25" customHeight="1">
      <c r="A22" s="1209"/>
      <c r="B22" s="395"/>
      <c r="C22" s="1204"/>
      <c r="D22" s="394"/>
      <c r="E22" s="394"/>
      <c r="F22" s="394"/>
      <c r="G22" s="394"/>
      <c r="H22" s="394"/>
      <c r="I22" s="394"/>
      <c r="J22" s="394"/>
      <c r="K22" s="406"/>
      <c r="L22" s="394"/>
      <c r="M22" s="394"/>
      <c r="N22" s="394"/>
      <c r="O22" s="394"/>
      <c r="P22" s="401"/>
      <c r="Q22" s="394"/>
      <c r="R22" s="403"/>
      <c r="S22" s="394"/>
      <c r="T22" s="395"/>
    </row>
    <row r="23" spans="1:28" s="397" customFormat="1" ht="14.25" customHeight="1">
      <c r="A23" s="1209"/>
      <c r="B23" s="395"/>
      <c r="C23" s="1204"/>
      <c r="D23" s="394"/>
      <c r="E23" s="394"/>
      <c r="F23" s="402"/>
      <c r="G23" s="402"/>
      <c r="H23" s="402"/>
      <c r="I23" s="394"/>
      <c r="J23" s="394"/>
      <c r="K23" s="406"/>
      <c r="L23" s="394"/>
      <c r="M23" s="394"/>
      <c r="N23" s="394"/>
      <c r="O23" s="394"/>
      <c r="P23" s="401"/>
      <c r="Q23" s="394"/>
      <c r="R23" s="403"/>
      <c r="S23" s="394"/>
      <c r="T23" s="395"/>
    </row>
    <row r="24" spans="1:28" s="397" customFormat="1" ht="16.5" customHeight="1">
      <c r="A24" s="1209"/>
      <c r="B24" s="395"/>
      <c r="C24" s="1204"/>
      <c r="D24" s="394"/>
      <c r="E24" s="394"/>
      <c r="F24" s="402"/>
      <c r="G24" s="402"/>
      <c r="H24" s="402"/>
      <c r="I24" s="394"/>
      <c r="J24" s="394"/>
      <c r="K24" s="406"/>
      <c r="L24" s="394"/>
      <c r="M24" s="394"/>
      <c r="N24" s="394"/>
      <c r="O24" s="394"/>
      <c r="P24" s="401"/>
      <c r="Q24" s="394"/>
      <c r="R24" s="403"/>
      <c r="S24" s="394"/>
      <c r="T24" s="395"/>
    </row>
    <row r="25" spans="1:28" s="397" customFormat="1" ht="13.5" customHeight="1">
      <c r="A25" s="1209"/>
      <c r="B25" s="395"/>
      <c r="C25" s="1204"/>
      <c r="D25" s="403"/>
      <c r="E25" s="403"/>
      <c r="F25" s="394"/>
      <c r="G25" s="394"/>
      <c r="H25" s="394"/>
      <c r="I25" s="394"/>
      <c r="J25" s="406"/>
      <c r="K25" s="406"/>
      <c r="L25" s="403"/>
      <c r="M25" s="403"/>
      <c r="N25" s="403"/>
      <c r="O25" s="403"/>
      <c r="P25" s="405"/>
      <c r="Q25" s="402"/>
      <c r="R25" s="403"/>
      <c r="S25" s="403"/>
      <c r="T25" s="395"/>
    </row>
    <row r="26" spans="1:28" s="408" customFormat="1" ht="17.25" customHeight="1">
      <c r="A26" s="1209"/>
      <c r="B26" s="398"/>
      <c r="C26" s="1203"/>
      <c r="D26" s="394"/>
      <c r="E26" s="394"/>
      <c r="F26" s="394"/>
      <c r="G26" s="394"/>
      <c r="H26" s="394"/>
      <c r="I26" s="394"/>
      <c r="J26" s="394"/>
      <c r="K26" s="394"/>
      <c r="L26" s="407"/>
      <c r="M26" s="407"/>
      <c r="N26" s="394"/>
      <c r="O26" s="394"/>
      <c r="P26" s="402"/>
      <c r="Q26" s="401"/>
      <c r="R26" s="394"/>
      <c r="S26" s="402"/>
      <c r="T26" s="398"/>
    </row>
    <row r="27" spans="1:28" s="408" customFormat="1" ht="14.25" customHeight="1">
      <c r="A27" s="1209"/>
      <c r="B27" s="398"/>
      <c r="C27" s="1204"/>
      <c r="D27" s="394"/>
      <c r="E27" s="394"/>
      <c r="F27" s="394"/>
      <c r="G27" s="394"/>
      <c r="H27" s="394"/>
      <c r="I27" s="394"/>
      <c r="J27" s="394"/>
      <c r="K27" s="394"/>
      <c r="L27" s="402"/>
      <c r="M27" s="402"/>
      <c r="N27" s="394"/>
      <c r="O27" s="394"/>
      <c r="P27" s="402"/>
      <c r="Q27" s="401"/>
      <c r="R27" s="394"/>
      <c r="S27" s="402"/>
      <c r="T27" s="398"/>
    </row>
    <row r="28" spans="1:28" s="408" customFormat="1" ht="14.25" customHeight="1">
      <c r="A28" s="1209"/>
      <c r="B28" s="398"/>
      <c r="C28" s="1204"/>
      <c r="D28" s="394"/>
      <c r="E28" s="394"/>
      <c r="F28" s="394"/>
      <c r="G28" s="394"/>
      <c r="H28" s="394"/>
      <c r="I28" s="394"/>
      <c r="J28" s="394"/>
      <c r="K28" s="394"/>
      <c r="L28" s="402"/>
      <c r="M28" s="402"/>
      <c r="N28" s="394"/>
      <c r="O28" s="394"/>
      <c r="P28" s="402"/>
      <c r="Q28" s="401"/>
      <c r="R28" s="394"/>
      <c r="S28" s="402"/>
      <c r="T28" s="398"/>
    </row>
    <row r="29" spans="1:28" s="408" customFormat="1" ht="14.25" customHeight="1">
      <c r="A29" s="1209"/>
      <c r="B29" s="398"/>
      <c r="C29" s="1204"/>
      <c r="D29" s="394"/>
      <c r="E29" s="394"/>
      <c r="F29" s="394"/>
      <c r="G29" s="394"/>
      <c r="H29" s="394"/>
      <c r="I29" s="402"/>
      <c r="J29" s="394"/>
      <c r="K29" s="394"/>
      <c r="L29" s="402"/>
      <c r="M29" s="402"/>
      <c r="N29" s="394"/>
      <c r="O29" s="394"/>
      <c r="P29" s="402"/>
      <c r="Q29" s="401"/>
      <c r="R29" s="394"/>
      <c r="S29" s="402"/>
      <c r="T29" s="398"/>
    </row>
    <row r="30" spans="1:28" s="408" customFormat="1" ht="15.75" customHeight="1">
      <c r="A30" s="1209"/>
      <c r="B30" s="398"/>
      <c r="C30" s="1204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5"/>
      <c r="R30" s="402"/>
      <c r="S30" s="402"/>
      <c r="T30" s="398"/>
    </row>
    <row r="31" spans="1:28" s="397" customFormat="1" ht="14.25" hidden="1" customHeight="1">
      <c r="A31" s="1209"/>
      <c r="B31" s="398"/>
      <c r="C31" s="1203"/>
      <c r="D31" s="396"/>
      <c r="E31" s="398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408"/>
      <c r="V31" s="408"/>
      <c r="W31" s="408"/>
      <c r="X31" s="408"/>
      <c r="Y31" s="408"/>
      <c r="Z31" s="408"/>
      <c r="AA31" s="408"/>
      <c r="AB31" s="408"/>
    </row>
    <row r="32" spans="1:28" s="397" customFormat="1" ht="14.25" hidden="1" customHeight="1">
      <c r="A32" s="1209"/>
      <c r="B32" s="398"/>
      <c r="C32" s="1204"/>
      <c r="D32" s="394"/>
      <c r="E32" s="402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6"/>
      <c r="S32" s="394"/>
      <c r="T32" s="394"/>
      <c r="U32" s="408"/>
      <c r="V32" s="408"/>
      <c r="W32" s="408"/>
      <c r="X32" s="408"/>
      <c r="Y32" s="408"/>
      <c r="Z32" s="408"/>
      <c r="AA32" s="408"/>
      <c r="AB32" s="408"/>
    </row>
    <row r="33" spans="1:28" s="397" customFormat="1" ht="14.25" hidden="1" customHeight="1">
      <c r="A33" s="1209"/>
      <c r="B33" s="398"/>
      <c r="C33" s="1204"/>
      <c r="D33" s="402"/>
      <c r="E33" s="402"/>
      <c r="F33" s="394"/>
      <c r="G33" s="394"/>
      <c r="H33" s="394"/>
      <c r="I33" s="398"/>
      <c r="J33" s="394"/>
      <c r="K33" s="402"/>
      <c r="L33" s="402"/>
      <c r="M33" s="402"/>
      <c r="N33" s="402"/>
      <c r="O33" s="402"/>
      <c r="P33" s="402"/>
      <c r="Q33" s="402"/>
      <c r="R33" s="394"/>
      <c r="S33" s="402"/>
      <c r="T33" s="402"/>
      <c r="U33" s="408"/>
      <c r="V33" s="408"/>
      <c r="W33" s="408"/>
      <c r="X33" s="408"/>
      <c r="Y33" s="408"/>
      <c r="Z33" s="408"/>
      <c r="AA33" s="408"/>
      <c r="AB33" s="408"/>
    </row>
    <row r="34" spans="1:28" s="397" customFormat="1" ht="14.25" hidden="1" customHeight="1">
      <c r="A34" s="1209"/>
      <c r="B34" s="398"/>
      <c r="C34" s="1204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408"/>
      <c r="V34" s="408"/>
      <c r="W34" s="408"/>
      <c r="X34" s="408"/>
      <c r="Y34" s="408"/>
      <c r="Z34" s="408"/>
      <c r="AA34" s="408"/>
      <c r="AB34" s="408"/>
    </row>
    <row r="35" spans="1:28" s="397" customFormat="1" ht="14.25" hidden="1" customHeight="1">
      <c r="A35" s="1209"/>
      <c r="B35" s="398"/>
      <c r="C35" s="1204"/>
      <c r="D35" s="398"/>
      <c r="E35" s="398"/>
      <c r="F35" s="398"/>
      <c r="G35" s="398"/>
      <c r="H35" s="398"/>
      <c r="I35" s="398"/>
      <c r="J35" s="398"/>
      <c r="K35" s="398"/>
      <c r="L35" s="402"/>
      <c r="M35" s="402"/>
      <c r="N35" s="398"/>
      <c r="O35" s="398"/>
      <c r="P35" s="402"/>
      <c r="Q35" s="402"/>
      <c r="R35" s="398"/>
      <c r="S35" s="398"/>
      <c r="T35" s="398"/>
      <c r="U35" s="408"/>
      <c r="V35" s="408"/>
      <c r="W35" s="408"/>
      <c r="X35" s="408"/>
      <c r="Y35" s="408"/>
      <c r="Z35" s="408"/>
      <c r="AA35" s="408"/>
      <c r="AB35" s="408"/>
    </row>
    <row r="36" spans="1:28" ht="19.5" customHeight="1">
      <c r="A36" s="1210"/>
      <c r="B36" s="1210"/>
      <c r="C36" s="1210"/>
      <c r="D36" s="1210"/>
      <c r="E36" s="1210"/>
      <c r="F36" s="1210"/>
      <c r="G36" s="1210"/>
      <c r="H36" s="1210"/>
      <c r="I36" s="1210"/>
      <c r="J36" s="1210"/>
      <c r="K36" s="1210"/>
      <c r="L36" s="1210"/>
      <c r="M36" s="1210"/>
      <c r="N36" s="1210"/>
      <c r="O36" s="1210"/>
      <c r="P36" s="1210"/>
      <c r="Q36" s="1210"/>
      <c r="R36" s="1210"/>
      <c r="S36" s="1210"/>
      <c r="T36" s="409"/>
    </row>
    <row r="37" spans="1:28">
      <c r="A37" s="410"/>
    </row>
    <row r="38" spans="1:28">
      <c r="P38" s="411"/>
    </row>
    <row r="39" spans="1:28" s="412" customFormat="1" ht="17.25" customHeight="1">
      <c r="F39" s="413"/>
      <c r="G39" s="413"/>
      <c r="H39" s="413"/>
      <c r="I39" s="414"/>
      <c r="P39" s="414"/>
    </row>
    <row r="40" spans="1:28" s="412" customFormat="1" ht="14.25" customHeight="1">
      <c r="B40" s="415"/>
      <c r="F40" s="413"/>
      <c r="G40" s="413"/>
      <c r="H40" s="413"/>
      <c r="I40" s="414"/>
      <c r="P40" s="414"/>
    </row>
    <row r="41" spans="1:28" s="412" customFormat="1" ht="14.25" customHeight="1">
      <c r="B41" s="416"/>
      <c r="F41" s="413"/>
      <c r="G41" s="413"/>
      <c r="H41" s="413"/>
      <c r="I41" s="414"/>
      <c r="L41" s="417"/>
      <c r="M41" s="417"/>
      <c r="P41" s="414"/>
    </row>
    <row r="42" spans="1:28" s="412" customFormat="1" ht="14.25" customHeight="1">
      <c r="B42" s="418"/>
      <c r="F42" s="413"/>
      <c r="G42" s="413"/>
      <c r="H42" s="413"/>
      <c r="I42" s="414"/>
      <c r="P42" s="414"/>
    </row>
    <row r="43" spans="1:28" s="412" customFormat="1" ht="14.25" customHeight="1">
      <c r="B43" s="416"/>
      <c r="F43" s="413"/>
      <c r="G43" s="413"/>
      <c r="H43" s="413"/>
      <c r="I43" s="414"/>
      <c r="P43" s="414"/>
    </row>
    <row r="44" spans="1:28" s="412" customFormat="1" ht="14.25" customHeight="1">
      <c r="B44" s="419"/>
    </row>
    <row r="45" spans="1:28" s="412" customFormat="1" ht="48" customHeight="1">
      <c r="F45" s="420"/>
      <c r="G45" s="420"/>
      <c r="H45" s="420"/>
      <c r="I45" s="414"/>
    </row>
    <row r="46" spans="1:28">
      <c r="P46" s="420"/>
    </row>
  </sheetData>
  <mergeCells count="15">
    <mergeCell ref="A16:A20"/>
    <mergeCell ref="A21:A25"/>
    <mergeCell ref="C21:C25"/>
    <mergeCell ref="A36:S36"/>
    <mergeCell ref="C16:C20"/>
    <mergeCell ref="A31:A35"/>
    <mergeCell ref="C31:C35"/>
    <mergeCell ref="A26:A30"/>
    <mergeCell ref="C26:C30"/>
    <mergeCell ref="A1:A5"/>
    <mergeCell ref="C1:C5"/>
    <mergeCell ref="A6:A10"/>
    <mergeCell ref="C6:C10"/>
    <mergeCell ref="C11:C15"/>
    <mergeCell ref="A11:A15"/>
  </mergeCells>
  <phoneticPr fontId="11" type="noConversion"/>
  <printOptions horizontalCentered="1"/>
  <pageMargins left="0.2" right="0.21" top="0.42" bottom="0.3" header="0.5" footer="0.5"/>
  <pageSetup scale="70" orientation="portrait" r:id="rId1"/>
  <headerFooter alignWithMargins="0"/>
  <cellWatches>
    <cellWatch r="A1"/>
  </cellWatch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ColWidth="5.875" defaultRowHeight="12.75"/>
  <cols>
    <col min="1" max="1" width="19.375" style="16" customWidth="1"/>
    <col min="2" max="2" width="0.875" style="16" customWidth="1"/>
    <col min="3" max="3" width="20.875" style="16" customWidth="1"/>
    <col min="4" max="16384" width="5.875" style="16"/>
  </cols>
  <sheetData>
    <row r="1" spans="1:3" ht="13.5" thickBot="1"/>
    <row r="2" spans="1:3" ht="13.5" thickBot="1">
      <c r="A2" s="17" t="s">
        <v>158</v>
      </c>
      <c r="C2" s="17" t="s">
        <v>159</v>
      </c>
    </row>
    <row r="3" spans="1:3">
      <c r="A3" s="18" t="s">
        <v>208</v>
      </c>
    </row>
    <row r="4" spans="1:3">
      <c r="A4" s="19" t="s">
        <v>207</v>
      </c>
    </row>
    <row r="5" spans="1:3">
      <c r="A5" s="20" t="s">
        <v>206</v>
      </c>
    </row>
    <row r="6" spans="1:3" ht="13.5" thickBot="1">
      <c r="A6" s="21">
        <v>3</v>
      </c>
    </row>
    <row r="8" spans="1:3" ht="13.5" thickBot="1"/>
    <row r="9" spans="1:3" ht="13.5" thickBot="1">
      <c r="A9" s="17" t="s">
        <v>160</v>
      </c>
    </row>
    <row r="10" spans="1:3" ht="13.5" thickBot="1">
      <c r="C10" s="17" t="s">
        <v>161</v>
      </c>
    </row>
    <row r="20" spans="3:3" ht="13.5" thickBot="1"/>
    <row r="21" spans="3:3" ht="13.5" thickBot="1"/>
    <row r="22" spans="3:3" ht="13.5" thickBot="1">
      <c r="C22" s="17" t="s">
        <v>162</v>
      </c>
    </row>
    <row r="30" spans="3:3" ht="13.5" thickBot="1"/>
    <row r="32" spans="3:3" ht="13.5" thickBot="1"/>
    <row r="35" ht="13.5" thickBot="1"/>
  </sheetData>
  <sheetProtection password="CFB0" sheet="1" objects="1"/>
  <phoneticPr fontId="1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3"/>
  <sheetViews>
    <sheetView topLeftCell="A4" workbookViewId="0">
      <selection sqref="A1:IV65536"/>
    </sheetView>
  </sheetViews>
  <sheetFormatPr defaultRowHeight="17.25"/>
  <cols>
    <col min="1" max="1" width="12.375" customWidth="1"/>
    <col min="2" max="2" width="10.625" customWidth="1"/>
    <col min="3" max="3" width="10.75" customWidth="1"/>
    <col min="4" max="4" width="8" customWidth="1"/>
    <col min="5" max="5" width="8.125" customWidth="1"/>
    <col min="6" max="6" width="7.375" customWidth="1"/>
    <col min="7" max="7" width="10.625" customWidth="1"/>
    <col min="8" max="8" width="8.75" customWidth="1"/>
    <col min="9" max="9" width="10.125" customWidth="1"/>
    <col min="10" max="10" width="10" customWidth="1"/>
    <col min="11" max="11" width="11.375" customWidth="1"/>
    <col min="12" max="12" width="7.75" customWidth="1"/>
    <col min="13" max="13" width="7.625" customWidth="1"/>
  </cols>
  <sheetData>
    <row r="1" spans="1:15" ht="18">
      <c r="A1" t="s">
        <v>157</v>
      </c>
      <c r="B1" s="22"/>
      <c r="C1" s="22"/>
      <c r="D1" s="22"/>
      <c r="E1" s="22"/>
      <c r="G1" s="22"/>
      <c r="H1" s="796" t="s">
        <v>113</v>
      </c>
      <c r="I1" s="796"/>
      <c r="J1" s="796"/>
      <c r="K1" s="796"/>
      <c r="L1" s="796"/>
      <c r="M1" s="22"/>
      <c r="N1" s="22"/>
      <c r="O1" s="22"/>
    </row>
    <row r="2" spans="1:15" ht="18">
      <c r="A2" s="3" t="s">
        <v>198</v>
      </c>
      <c r="B2" s="22"/>
      <c r="C2" s="22"/>
      <c r="D2" s="12"/>
      <c r="E2" s="12"/>
      <c r="G2" s="22"/>
      <c r="H2" s="797" t="s">
        <v>165</v>
      </c>
      <c r="I2" s="797"/>
      <c r="J2" s="797"/>
      <c r="K2" s="797"/>
      <c r="L2" s="797"/>
      <c r="M2" s="12"/>
      <c r="N2" s="12"/>
      <c r="O2" s="22"/>
    </row>
    <row r="3" spans="1:15" ht="23.25">
      <c r="A3" s="801" t="s">
        <v>149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6"/>
      <c r="O3" s="6"/>
    </row>
    <row r="4" spans="1:15" ht="19.5">
      <c r="A4" s="802" t="s">
        <v>194</v>
      </c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12"/>
      <c r="O4" s="12"/>
    </row>
    <row r="5" spans="1:15" ht="19.5">
      <c r="A5" s="36"/>
      <c r="B5" s="36"/>
      <c r="C5" s="36"/>
      <c r="D5" s="798" t="s">
        <v>216</v>
      </c>
      <c r="E5" s="798"/>
      <c r="F5" s="798"/>
      <c r="G5" s="798"/>
      <c r="H5" s="798"/>
      <c r="I5" s="798"/>
      <c r="J5" s="36"/>
      <c r="K5" s="36"/>
      <c r="L5" s="36"/>
      <c r="M5" s="36"/>
      <c r="N5" s="12"/>
      <c r="O5" s="12"/>
    </row>
    <row r="6" spans="1:15" ht="24">
      <c r="A6" s="37" t="s">
        <v>105</v>
      </c>
      <c r="B6" s="810">
        <v>2</v>
      </c>
      <c r="C6" s="804"/>
      <c r="D6" s="803">
        <v>3</v>
      </c>
      <c r="E6" s="804"/>
      <c r="F6" s="803">
        <v>4</v>
      </c>
      <c r="G6" s="804"/>
      <c r="H6" s="803">
        <v>5</v>
      </c>
      <c r="I6" s="804"/>
      <c r="J6" s="803">
        <v>6</v>
      </c>
      <c r="K6" s="804"/>
      <c r="L6" s="803">
        <v>7</v>
      </c>
      <c r="M6" s="804"/>
    </row>
    <row r="7" spans="1:15">
      <c r="A7" s="14" t="s">
        <v>120</v>
      </c>
      <c r="B7" s="13" t="s">
        <v>109</v>
      </c>
      <c r="C7" s="13" t="s">
        <v>110</v>
      </c>
      <c r="D7" s="13" t="s">
        <v>109</v>
      </c>
      <c r="E7" s="13" t="s">
        <v>110</v>
      </c>
      <c r="F7" s="13" t="s">
        <v>109</v>
      </c>
      <c r="G7" s="13" t="s">
        <v>110</v>
      </c>
      <c r="H7" s="13" t="s">
        <v>109</v>
      </c>
      <c r="I7" s="13" t="s">
        <v>110</v>
      </c>
      <c r="J7" s="13" t="s">
        <v>109</v>
      </c>
      <c r="K7" s="13" t="s">
        <v>110</v>
      </c>
      <c r="L7" s="13" t="s">
        <v>109</v>
      </c>
      <c r="M7" s="13" t="s">
        <v>110</v>
      </c>
    </row>
    <row r="8" spans="1:15" ht="17.25" customHeight="1">
      <c r="A8" s="808" t="s">
        <v>195</v>
      </c>
      <c r="B8" s="11" t="s">
        <v>180</v>
      </c>
      <c r="C8" s="11" t="s">
        <v>180</v>
      </c>
      <c r="D8" s="11" t="s">
        <v>184</v>
      </c>
      <c r="E8" s="11" t="s">
        <v>184</v>
      </c>
      <c r="F8" s="11" t="s">
        <v>180</v>
      </c>
      <c r="G8" s="11" t="s">
        <v>178</v>
      </c>
      <c r="H8" s="11" t="s">
        <v>178</v>
      </c>
      <c r="I8" s="11" t="s">
        <v>178</v>
      </c>
      <c r="J8" s="11" t="s">
        <v>184</v>
      </c>
      <c r="K8" s="11" t="s">
        <v>178</v>
      </c>
      <c r="L8" s="11" t="s">
        <v>178</v>
      </c>
      <c r="M8" s="11" t="s">
        <v>184</v>
      </c>
    </row>
    <row r="9" spans="1:15" ht="17.25" customHeight="1">
      <c r="A9" s="809"/>
      <c r="B9" s="7" t="s">
        <v>134</v>
      </c>
      <c r="C9" s="7" t="s">
        <v>134</v>
      </c>
      <c r="D9" s="7" t="s">
        <v>118</v>
      </c>
      <c r="E9" s="7" t="s">
        <v>118</v>
      </c>
      <c r="F9" s="7" t="s">
        <v>134</v>
      </c>
      <c r="G9" s="7" t="s">
        <v>108</v>
      </c>
      <c r="H9" s="7" t="s">
        <v>108</v>
      </c>
      <c r="I9" s="7" t="s">
        <v>108</v>
      </c>
      <c r="J9" s="7" t="s">
        <v>118</v>
      </c>
      <c r="K9" s="7" t="s">
        <v>108</v>
      </c>
      <c r="L9" s="7" t="s">
        <v>118</v>
      </c>
      <c r="M9" s="7" t="s">
        <v>108</v>
      </c>
    </row>
    <row r="10" spans="1:15" ht="17.25" customHeight="1">
      <c r="A10" s="805" t="s">
        <v>166</v>
      </c>
      <c r="B10" s="9" t="s">
        <v>214</v>
      </c>
      <c r="C10" s="9" t="s">
        <v>214</v>
      </c>
      <c r="D10" s="9" t="s">
        <v>179</v>
      </c>
      <c r="E10" s="9" t="s">
        <v>179</v>
      </c>
      <c r="F10" s="9" t="s">
        <v>179</v>
      </c>
      <c r="G10" s="9" t="s">
        <v>179</v>
      </c>
      <c r="H10" s="9" t="s">
        <v>179</v>
      </c>
      <c r="I10" s="9" t="s">
        <v>214</v>
      </c>
      <c r="J10" s="9" t="s">
        <v>214</v>
      </c>
      <c r="K10" s="9" t="s">
        <v>179</v>
      </c>
      <c r="L10" s="9" t="s">
        <v>179</v>
      </c>
      <c r="M10" s="9" t="s">
        <v>179</v>
      </c>
    </row>
    <row r="11" spans="1:15" ht="17.25" customHeight="1">
      <c r="A11" s="806"/>
      <c r="B11" s="10" t="s">
        <v>215</v>
      </c>
      <c r="C11" s="10" t="s">
        <v>215</v>
      </c>
      <c r="D11" s="10" t="s">
        <v>117</v>
      </c>
      <c r="E11" s="10" t="s">
        <v>107</v>
      </c>
      <c r="F11" s="10" t="s">
        <v>117</v>
      </c>
      <c r="G11" s="10" t="s">
        <v>107</v>
      </c>
      <c r="H11" s="10" t="s">
        <v>117</v>
      </c>
      <c r="I11" s="10" t="s">
        <v>215</v>
      </c>
      <c r="J11" s="10" t="s">
        <v>137</v>
      </c>
      <c r="K11" s="10" t="s">
        <v>107</v>
      </c>
      <c r="L11" s="10" t="s">
        <v>107</v>
      </c>
      <c r="M11" s="10" t="s">
        <v>117</v>
      </c>
    </row>
    <row r="12" spans="1:15" ht="18">
      <c r="A12" s="796" t="s">
        <v>150</v>
      </c>
      <c r="B12" s="796"/>
      <c r="C12" s="796"/>
      <c r="D12" s="796"/>
      <c r="E12" s="796"/>
      <c r="F12" s="796"/>
      <c r="G12" s="796"/>
      <c r="H12" s="796"/>
      <c r="I12" s="796"/>
      <c r="J12" s="796"/>
      <c r="K12" s="796"/>
      <c r="L12" s="796"/>
      <c r="M12" s="796"/>
    </row>
    <row r="13" spans="1:15" ht="18">
      <c r="A13" s="5" t="s">
        <v>151</v>
      </c>
      <c r="B13" s="817" t="s">
        <v>154</v>
      </c>
      <c r="C13" s="818"/>
      <c r="D13" s="15" t="s">
        <v>155</v>
      </c>
      <c r="E13" s="799" t="s">
        <v>152</v>
      </c>
      <c r="F13" s="800"/>
      <c r="G13" s="27" t="s">
        <v>153</v>
      </c>
      <c r="H13" s="799" t="s">
        <v>202</v>
      </c>
      <c r="I13" s="807"/>
      <c r="J13" s="807"/>
      <c r="K13" s="800"/>
    </row>
    <row r="14" spans="1:15">
      <c r="A14" s="1">
        <v>1</v>
      </c>
      <c r="B14" s="817" t="s">
        <v>186</v>
      </c>
      <c r="C14" s="818"/>
      <c r="D14" s="15" t="s">
        <v>181</v>
      </c>
      <c r="E14" s="823" t="s">
        <v>185</v>
      </c>
      <c r="F14" s="824"/>
      <c r="G14" s="1" t="s">
        <v>174</v>
      </c>
      <c r="H14" s="31" t="s">
        <v>209</v>
      </c>
      <c r="I14" s="32"/>
      <c r="J14" s="32"/>
      <c r="K14" s="33"/>
    </row>
    <row r="15" spans="1:15">
      <c r="A15" s="1">
        <v>2</v>
      </c>
      <c r="B15" s="817" t="s">
        <v>190</v>
      </c>
      <c r="C15" s="818"/>
      <c r="D15" s="15" t="s">
        <v>183</v>
      </c>
      <c r="E15" s="819" t="s">
        <v>188</v>
      </c>
      <c r="F15" s="817"/>
      <c r="G15" s="1" t="s">
        <v>191</v>
      </c>
      <c r="H15" s="31" t="s">
        <v>210</v>
      </c>
      <c r="I15" s="32"/>
      <c r="J15" s="32"/>
      <c r="K15" s="33"/>
    </row>
    <row r="16" spans="1:15">
      <c r="A16" s="1">
        <v>3</v>
      </c>
      <c r="B16" s="817" t="s">
        <v>190</v>
      </c>
      <c r="C16" s="818"/>
      <c r="D16" s="15" t="s">
        <v>183</v>
      </c>
      <c r="E16" s="813" t="s">
        <v>189</v>
      </c>
      <c r="F16" s="814"/>
      <c r="G16" s="825" t="s">
        <v>192</v>
      </c>
      <c r="H16" s="818" t="s">
        <v>212</v>
      </c>
      <c r="I16" s="820"/>
      <c r="J16" s="820"/>
      <c r="K16" s="819"/>
    </row>
    <row r="17" spans="1:11">
      <c r="A17" s="1">
        <v>4</v>
      </c>
      <c r="B17" s="817" t="s">
        <v>186</v>
      </c>
      <c r="C17" s="818"/>
      <c r="D17" s="15" t="s">
        <v>181</v>
      </c>
      <c r="E17" s="821"/>
      <c r="F17" s="822"/>
      <c r="G17" s="826"/>
      <c r="H17" s="818" t="s">
        <v>211</v>
      </c>
      <c r="I17" s="820"/>
      <c r="J17" s="820"/>
      <c r="K17" s="819"/>
    </row>
    <row r="18" spans="1:11">
      <c r="A18" s="1">
        <v>5</v>
      </c>
      <c r="B18" s="817" t="s">
        <v>187</v>
      </c>
      <c r="C18" s="818"/>
      <c r="D18" s="15" t="s">
        <v>182</v>
      </c>
      <c r="E18" s="815"/>
      <c r="F18" s="816"/>
      <c r="G18" s="827"/>
      <c r="H18" s="30" t="s">
        <v>213</v>
      </c>
      <c r="I18" s="35"/>
      <c r="J18" s="35"/>
      <c r="K18" s="4"/>
    </row>
    <row r="19" spans="1:11">
      <c r="A19" s="1">
        <v>6</v>
      </c>
      <c r="B19" s="29" t="s">
        <v>218</v>
      </c>
      <c r="C19" s="30"/>
      <c r="D19" s="15" t="s">
        <v>196</v>
      </c>
      <c r="E19" s="813" t="s">
        <v>197</v>
      </c>
      <c r="F19" s="814"/>
      <c r="G19" s="811" t="s">
        <v>174</v>
      </c>
      <c r="H19" s="29" t="s">
        <v>217</v>
      </c>
      <c r="I19" s="29"/>
      <c r="J19" s="29"/>
      <c r="K19" s="29"/>
    </row>
    <row r="20" spans="1:11">
      <c r="A20" s="1">
        <v>7</v>
      </c>
      <c r="B20" s="29" t="s">
        <v>172</v>
      </c>
      <c r="C20" s="30"/>
      <c r="D20" s="15" t="s">
        <v>173</v>
      </c>
      <c r="E20" s="815"/>
      <c r="F20" s="816"/>
      <c r="G20" s="812"/>
      <c r="H20" s="29" t="s">
        <v>217</v>
      </c>
      <c r="I20" s="34"/>
      <c r="J20" s="34"/>
      <c r="K20" s="28"/>
    </row>
    <row r="21" spans="1:11" hidden="1">
      <c r="A21" s="1">
        <v>8</v>
      </c>
      <c r="B21" s="817" t="s">
        <v>177</v>
      </c>
      <c r="C21" s="818"/>
      <c r="D21" s="15" t="s">
        <v>145</v>
      </c>
      <c r="E21" s="819" t="s">
        <v>167</v>
      </c>
      <c r="F21" s="817"/>
      <c r="G21" s="1" t="s">
        <v>174</v>
      </c>
      <c r="H21" s="2" t="s">
        <v>204</v>
      </c>
      <c r="I21" s="2"/>
      <c r="J21" s="2"/>
      <c r="K21" s="2"/>
    </row>
    <row r="22" spans="1:11" hidden="1">
      <c r="A22" s="1">
        <v>9</v>
      </c>
      <c r="B22" s="817" t="s">
        <v>168</v>
      </c>
      <c r="C22" s="818"/>
      <c r="D22" s="15" t="s">
        <v>144</v>
      </c>
      <c r="E22" s="819" t="s">
        <v>169</v>
      </c>
      <c r="F22" s="817"/>
      <c r="G22" s="1" t="s">
        <v>175</v>
      </c>
      <c r="H22" s="2" t="s">
        <v>205</v>
      </c>
      <c r="I22" s="2"/>
      <c r="J22" s="2"/>
      <c r="K22" s="2"/>
    </row>
    <row r="23" spans="1:11" hidden="1">
      <c r="A23" s="1">
        <v>10</v>
      </c>
      <c r="B23" s="817" t="s">
        <v>170</v>
      </c>
      <c r="C23" s="818"/>
      <c r="D23" s="15" t="s">
        <v>171</v>
      </c>
      <c r="E23" s="819" t="s">
        <v>176</v>
      </c>
      <c r="F23" s="817"/>
      <c r="G23" s="1" t="s">
        <v>174</v>
      </c>
      <c r="H23" s="29" t="s">
        <v>203</v>
      </c>
      <c r="I23" s="2"/>
      <c r="J23" s="2"/>
      <c r="K23" s="2"/>
    </row>
    <row r="24" spans="1:11" hidden="1">
      <c r="A24" s="1">
        <v>11</v>
      </c>
      <c r="B24" s="817" t="s">
        <v>172</v>
      </c>
      <c r="C24" s="818"/>
      <c r="D24" s="15" t="s">
        <v>173</v>
      </c>
      <c r="E24" s="819" t="s">
        <v>176</v>
      </c>
      <c r="F24" s="817"/>
      <c r="G24" s="1" t="s">
        <v>174</v>
      </c>
      <c r="H24" s="29" t="s">
        <v>203</v>
      </c>
      <c r="I24" s="2"/>
      <c r="J24" s="2"/>
      <c r="K24" s="2"/>
    </row>
    <row r="25" spans="1:11" ht="19.5">
      <c r="A25" s="24"/>
      <c r="B25" s="26" t="s">
        <v>193</v>
      </c>
      <c r="C25" s="25"/>
      <c r="D25" s="23"/>
      <c r="E25" s="25"/>
      <c r="F25" s="25"/>
      <c r="G25" s="24"/>
      <c r="H25" s="23"/>
      <c r="I25" s="23"/>
      <c r="J25" s="23"/>
      <c r="K25" s="23"/>
    </row>
    <row r="26" spans="1:11" ht="19.5">
      <c r="A26" s="24"/>
      <c r="B26" s="26" t="s">
        <v>199</v>
      </c>
      <c r="C26" s="25"/>
      <c r="D26" s="23"/>
      <c r="E26" s="25"/>
      <c r="F26" s="25"/>
      <c r="G26" s="24"/>
      <c r="H26" s="23"/>
      <c r="I26" s="23"/>
      <c r="J26" s="23"/>
      <c r="K26" s="23"/>
    </row>
    <row r="27" spans="1:11" ht="19.5">
      <c r="B27" s="26" t="s">
        <v>200</v>
      </c>
    </row>
    <row r="28" spans="1:11" ht="19.5">
      <c r="B28" s="26" t="s">
        <v>201</v>
      </c>
    </row>
    <row r="29" spans="1:11">
      <c r="I29" s="8" t="s">
        <v>164</v>
      </c>
    </row>
    <row r="30" spans="1:11" ht="18">
      <c r="B30" s="3" t="s">
        <v>114</v>
      </c>
      <c r="J30" s="3" t="s">
        <v>156</v>
      </c>
    </row>
    <row r="33" spans="10:10">
      <c r="J33" s="8" t="s">
        <v>116</v>
      </c>
    </row>
  </sheetData>
  <mergeCells count="38">
    <mergeCell ref="B13:C13"/>
    <mergeCell ref="H16:K16"/>
    <mergeCell ref="H17:K17"/>
    <mergeCell ref="E16:F18"/>
    <mergeCell ref="B16:C16"/>
    <mergeCell ref="B18:C18"/>
    <mergeCell ref="E14:F14"/>
    <mergeCell ref="E15:F15"/>
    <mergeCell ref="G16:G18"/>
    <mergeCell ref="B14:C14"/>
    <mergeCell ref="G19:G20"/>
    <mergeCell ref="E19:F20"/>
    <mergeCell ref="B15:C15"/>
    <mergeCell ref="B17:C17"/>
    <mergeCell ref="B24:C24"/>
    <mergeCell ref="E24:F24"/>
    <mergeCell ref="E21:F21"/>
    <mergeCell ref="E22:F22"/>
    <mergeCell ref="E23:F23"/>
    <mergeCell ref="B23:C23"/>
    <mergeCell ref="B22:C22"/>
    <mergeCell ref="B21:C21"/>
    <mergeCell ref="H1:L1"/>
    <mergeCell ref="H2:L2"/>
    <mergeCell ref="D5:I5"/>
    <mergeCell ref="E13:F13"/>
    <mergeCell ref="A3:M3"/>
    <mergeCell ref="A4:M4"/>
    <mergeCell ref="H6:I6"/>
    <mergeCell ref="J6:K6"/>
    <mergeCell ref="D6:E6"/>
    <mergeCell ref="L6:M6"/>
    <mergeCell ref="A10:A11"/>
    <mergeCell ref="H13:K13"/>
    <mergeCell ref="A8:A9"/>
    <mergeCell ref="F6:G6"/>
    <mergeCell ref="A12:M12"/>
    <mergeCell ref="B6:C6"/>
  </mergeCells>
  <phoneticPr fontId="11" type="noConversion"/>
  <printOptions horizontalCentered="1" verticalCentered="1"/>
  <pageMargins left="0.53" right="0" top="0.38" bottom="0.21" header="0.32" footer="0.3"/>
  <pageSetup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3"/>
  <sheetViews>
    <sheetView topLeftCell="A89" zoomScaleSheetLayoutView="80" workbookViewId="0">
      <selection sqref="A1:IV65536"/>
    </sheetView>
  </sheetViews>
  <sheetFormatPr defaultColWidth="9" defaultRowHeight="15.75"/>
  <cols>
    <col min="1" max="1" width="5.75" style="355" customWidth="1"/>
    <col min="2" max="2" width="22.75" style="56" customWidth="1"/>
    <col min="3" max="3" width="40.875" style="56" customWidth="1"/>
    <col min="4" max="4" width="13.75" style="56" customWidth="1"/>
    <col min="5" max="5" width="21.25" style="56" customWidth="1"/>
    <col min="6" max="6" width="34.5" style="56" customWidth="1"/>
    <col min="7" max="7" width="6.75" style="56" customWidth="1"/>
    <col min="8" max="16384" width="9" style="56"/>
  </cols>
  <sheetData>
    <row r="1" spans="1:7" s="60" customFormat="1" ht="12.75">
      <c r="A1" s="833" t="s">
        <v>34</v>
      </c>
      <c r="B1" s="833"/>
      <c r="C1" s="828" t="s">
        <v>35</v>
      </c>
      <c r="D1" s="828"/>
    </row>
    <row r="2" spans="1:7" s="60" customFormat="1" ht="12.75">
      <c r="A2" s="828" t="s">
        <v>502</v>
      </c>
      <c r="B2" s="828"/>
      <c r="C2" s="832" t="s">
        <v>21</v>
      </c>
      <c r="D2" s="828"/>
    </row>
    <row r="4" spans="1:7" s="365" customFormat="1" ht="19.5">
      <c r="A4" s="830" t="s">
        <v>500</v>
      </c>
      <c r="B4" s="830"/>
      <c r="C4" s="830"/>
      <c r="D4" s="830"/>
      <c r="E4" s="56"/>
      <c r="F4" s="56"/>
      <c r="G4" s="56"/>
    </row>
    <row r="5" spans="1:7">
      <c r="A5" s="831" t="s">
        <v>495</v>
      </c>
      <c r="B5" s="831"/>
      <c r="C5" s="831"/>
      <c r="D5" s="831"/>
    </row>
    <row r="6" spans="1:7" ht="15" customHeight="1">
      <c r="A6" s="358"/>
      <c r="B6" s="358"/>
      <c r="C6" s="358"/>
      <c r="D6" s="358"/>
    </row>
    <row r="7" spans="1:7">
      <c r="A7" s="834" t="s">
        <v>411</v>
      </c>
      <c r="B7" s="834"/>
    </row>
    <row r="8" spans="1:7">
      <c r="A8" s="61" t="s">
        <v>151</v>
      </c>
      <c r="B8" s="61" t="s">
        <v>445</v>
      </c>
      <c r="C8" s="61" t="s">
        <v>413</v>
      </c>
      <c r="D8" s="61" t="s">
        <v>457</v>
      </c>
    </row>
    <row r="9" spans="1:7">
      <c r="A9" s="57">
        <v>1</v>
      </c>
      <c r="B9" s="89" t="s">
        <v>437</v>
      </c>
      <c r="C9" s="89" t="s">
        <v>433</v>
      </c>
      <c r="D9" s="89" t="s">
        <v>1052</v>
      </c>
    </row>
    <row r="10" spans="1:7">
      <c r="A10" s="57">
        <v>2</v>
      </c>
      <c r="B10" s="89" t="s">
        <v>425</v>
      </c>
      <c r="C10" s="89" t="s">
        <v>453</v>
      </c>
      <c r="D10" s="89" t="s">
        <v>1052</v>
      </c>
    </row>
    <row r="11" spans="1:7">
      <c r="A11" s="57">
        <v>3</v>
      </c>
      <c r="B11" s="89" t="s">
        <v>417</v>
      </c>
      <c r="C11" s="89" t="s">
        <v>384</v>
      </c>
      <c r="D11" s="89" t="s">
        <v>1052</v>
      </c>
    </row>
    <row r="12" spans="1:7">
      <c r="A12" s="57">
        <v>4</v>
      </c>
      <c r="B12" s="89" t="s">
        <v>488</v>
      </c>
      <c r="C12" s="89" t="s">
        <v>463</v>
      </c>
      <c r="D12" s="89" t="s">
        <v>1052</v>
      </c>
    </row>
    <row r="13" spans="1:7">
      <c r="A13" s="57">
        <v>5</v>
      </c>
      <c r="B13" s="89" t="s">
        <v>409</v>
      </c>
      <c r="C13" s="89" t="s">
        <v>402</v>
      </c>
      <c r="D13" s="89" t="s">
        <v>1052</v>
      </c>
    </row>
    <row r="14" spans="1:7">
      <c r="A14" s="57">
        <v>6</v>
      </c>
      <c r="B14" s="89" t="s">
        <v>438</v>
      </c>
      <c r="C14" s="89" t="s">
        <v>390</v>
      </c>
      <c r="D14" s="89" t="s">
        <v>1052</v>
      </c>
    </row>
    <row r="15" spans="1:7">
      <c r="A15" s="57">
        <v>7</v>
      </c>
      <c r="B15" s="89" t="s">
        <v>412</v>
      </c>
      <c r="C15" s="89" t="s">
        <v>388</v>
      </c>
      <c r="D15" s="89" t="s">
        <v>1052</v>
      </c>
    </row>
    <row r="16" spans="1:7">
      <c r="A16" s="57">
        <v>8</v>
      </c>
      <c r="B16" s="89" t="s">
        <v>503</v>
      </c>
      <c r="C16" s="89" t="s">
        <v>432</v>
      </c>
      <c r="D16" s="89" t="s">
        <v>1052</v>
      </c>
    </row>
    <row r="17" spans="1:4" s="367" customFormat="1" hidden="1">
      <c r="A17" s="837" t="s">
        <v>450</v>
      </c>
      <c r="B17" s="837"/>
      <c r="C17" s="366"/>
      <c r="D17" s="366"/>
    </row>
    <row r="18" spans="1:4" hidden="1">
      <c r="A18" s="61" t="s">
        <v>151</v>
      </c>
      <c r="B18" s="61" t="s">
        <v>445</v>
      </c>
      <c r="C18" s="61" t="s">
        <v>413</v>
      </c>
      <c r="D18" s="61" t="s">
        <v>457</v>
      </c>
    </row>
    <row r="19" spans="1:4" hidden="1">
      <c r="A19" s="57">
        <v>1</v>
      </c>
      <c r="B19" s="89" t="s">
        <v>437</v>
      </c>
      <c r="C19" s="89" t="s">
        <v>433</v>
      </c>
      <c r="D19" s="89" t="s">
        <v>415</v>
      </c>
    </row>
    <row r="20" spans="1:4" hidden="1">
      <c r="A20" s="57">
        <v>2</v>
      </c>
      <c r="B20" s="89" t="s">
        <v>425</v>
      </c>
      <c r="C20" s="89" t="s">
        <v>451</v>
      </c>
      <c r="D20" s="368" t="s">
        <v>416</v>
      </c>
    </row>
    <row r="21" spans="1:4" hidden="1">
      <c r="A21" s="57">
        <v>3</v>
      </c>
      <c r="B21" s="89" t="s">
        <v>431</v>
      </c>
      <c r="C21" s="89" t="s">
        <v>452</v>
      </c>
      <c r="D21" s="89" t="s">
        <v>415</v>
      </c>
    </row>
    <row r="22" spans="1:4" hidden="1">
      <c r="A22" s="57">
        <v>4</v>
      </c>
      <c r="B22" s="89" t="s">
        <v>417</v>
      </c>
      <c r="C22" s="89" t="s">
        <v>419</v>
      </c>
      <c r="D22" s="89" t="s">
        <v>415</v>
      </c>
    </row>
    <row r="23" spans="1:4" hidden="1">
      <c r="A23" s="57">
        <v>5</v>
      </c>
      <c r="B23" s="89" t="s">
        <v>446</v>
      </c>
      <c r="C23" s="89" t="s">
        <v>426</v>
      </c>
      <c r="D23" s="89" t="s">
        <v>415</v>
      </c>
    </row>
    <row r="24" spans="1:4" hidden="1">
      <c r="A24" s="57">
        <v>6</v>
      </c>
      <c r="B24" s="89" t="s">
        <v>424</v>
      </c>
      <c r="C24" s="89" t="s">
        <v>427</v>
      </c>
      <c r="D24" s="89" t="s">
        <v>415</v>
      </c>
    </row>
    <row r="25" spans="1:4" hidden="1">
      <c r="A25" s="57">
        <v>7</v>
      </c>
      <c r="B25" s="89" t="s">
        <v>409</v>
      </c>
      <c r="C25" s="89" t="s">
        <v>402</v>
      </c>
      <c r="D25" s="89" t="s">
        <v>415</v>
      </c>
    </row>
    <row r="26" spans="1:4" hidden="1">
      <c r="A26" s="57">
        <v>8</v>
      </c>
      <c r="B26" s="89" t="s">
        <v>436</v>
      </c>
      <c r="C26" s="89" t="s">
        <v>442</v>
      </c>
      <c r="D26" s="89" t="s">
        <v>415</v>
      </c>
    </row>
    <row r="27" spans="1:4" hidden="1">
      <c r="A27" s="57">
        <v>9</v>
      </c>
      <c r="B27" s="89" t="s">
        <v>418</v>
      </c>
      <c r="C27" s="89" t="s">
        <v>460</v>
      </c>
      <c r="D27" s="89" t="s">
        <v>415</v>
      </c>
    </row>
    <row r="28" spans="1:4" hidden="1">
      <c r="A28" s="57">
        <v>10</v>
      </c>
      <c r="B28" s="89" t="s">
        <v>414</v>
      </c>
      <c r="C28" s="89" t="s">
        <v>461</v>
      </c>
      <c r="D28" s="89" t="s">
        <v>415</v>
      </c>
    </row>
    <row r="29" spans="1:4" hidden="1">
      <c r="A29" s="57">
        <v>11</v>
      </c>
      <c r="B29" s="89" t="s">
        <v>421</v>
      </c>
      <c r="C29" s="89" t="s">
        <v>454</v>
      </c>
      <c r="D29" s="89" t="s">
        <v>415</v>
      </c>
    </row>
    <row r="30" spans="1:4" hidden="1">
      <c r="A30" s="57">
        <v>12</v>
      </c>
      <c r="B30" s="89" t="s">
        <v>422</v>
      </c>
      <c r="C30" s="89" t="s">
        <v>455</v>
      </c>
      <c r="D30" s="89" t="s">
        <v>415</v>
      </c>
    </row>
    <row r="31" spans="1:4" hidden="1">
      <c r="A31" s="57">
        <v>13</v>
      </c>
      <c r="B31" s="89" t="s">
        <v>443</v>
      </c>
      <c r="C31" s="89" t="s">
        <v>444</v>
      </c>
      <c r="D31" s="368" t="s">
        <v>416</v>
      </c>
    </row>
    <row r="32" spans="1:4" ht="8.25" customHeight="1">
      <c r="A32" s="369"/>
      <c r="B32" s="367"/>
      <c r="C32" s="367"/>
      <c r="D32" s="367"/>
    </row>
    <row r="33" spans="1:7">
      <c r="C33" s="835" t="s">
        <v>499</v>
      </c>
      <c r="D33" s="835"/>
    </row>
    <row r="34" spans="1:7">
      <c r="B34" s="357" t="s">
        <v>430</v>
      </c>
      <c r="C34" s="829" t="s">
        <v>459</v>
      </c>
      <c r="D34" s="829"/>
    </row>
    <row r="35" spans="1:7" ht="36" customHeight="1"/>
    <row r="36" spans="1:7" ht="24" customHeight="1"/>
    <row r="37" spans="1:7">
      <c r="C37" s="357"/>
    </row>
    <row r="39" spans="1:7" s="60" customFormat="1" ht="12.75">
      <c r="A39" s="833" t="s">
        <v>34</v>
      </c>
      <c r="B39" s="833"/>
      <c r="C39" s="828" t="s">
        <v>35</v>
      </c>
      <c r="D39" s="828"/>
    </row>
    <row r="40" spans="1:7" s="60" customFormat="1" ht="12.75">
      <c r="A40" s="828" t="s">
        <v>501</v>
      </c>
      <c r="B40" s="828"/>
      <c r="C40" s="832" t="s">
        <v>21</v>
      </c>
      <c r="D40" s="828"/>
    </row>
    <row r="42" spans="1:7" s="365" customFormat="1" ht="19.5">
      <c r="A42" s="830" t="s">
        <v>498</v>
      </c>
      <c r="B42" s="830"/>
      <c r="C42" s="830"/>
      <c r="D42" s="830"/>
      <c r="E42" s="56"/>
      <c r="F42" s="56"/>
      <c r="G42" s="56"/>
    </row>
    <row r="43" spans="1:7">
      <c r="A43" s="831" t="s">
        <v>495</v>
      </c>
      <c r="B43" s="831"/>
      <c r="C43" s="831"/>
      <c r="D43" s="831"/>
    </row>
    <row r="44" spans="1:7" ht="8.25" customHeight="1">
      <c r="A44" s="358"/>
      <c r="B44" s="358"/>
      <c r="C44" s="358"/>
      <c r="D44" s="358"/>
    </row>
    <row r="45" spans="1:7">
      <c r="A45" s="834" t="s">
        <v>410</v>
      </c>
      <c r="B45" s="834"/>
    </row>
    <row r="46" spans="1:7" s="359" customFormat="1" ht="12.75">
      <c r="A46" s="61" t="s">
        <v>151</v>
      </c>
      <c r="B46" s="61" t="s">
        <v>445</v>
      </c>
      <c r="C46" s="61" t="s">
        <v>413</v>
      </c>
      <c r="D46" s="61" t="s">
        <v>457</v>
      </c>
    </row>
    <row r="47" spans="1:7">
      <c r="A47" s="57">
        <v>1</v>
      </c>
      <c r="B47" s="89" t="s">
        <v>439</v>
      </c>
      <c r="C47" s="89" t="s">
        <v>440</v>
      </c>
      <c r="D47" s="89" t="s">
        <v>1052</v>
      </c>
      <c r="E47" s="89" t="s">
        <v>434</v>
      </c>
    </row>
    <row r="48" spans="1:7">
      <c r="A48" s="57">
        <v>2</v>
      </c>
      <c r="B48" s="89" t="s">
        <v>441</v>
      </c>
      <c r="C48" s="89" t="s">
        <v>451</v>
      </c>
      <c r="D48" s="89" t="s">
        <v>1052</v>
      </c>
      <c r="E48" s="89"/>
    </row>
    <row r="49" spans="1:5">
      <c r="A49" s="57">
        <v>3</v>
      </c>
      <c r="B49" s="89" t="s">
        <v>431</v>
      </c>
      <c r="C49" s="89" t="s">
        <v>452</v>
      </c>
      <c r="D49" s="89" t="s">
        <v>1052</v>
      </c>
      <c r="E49" s="89" t="s">
        <v>447</v>
      </c>
    </row>
    <row r="50" spans="1:5">
      <c r="A50" s="57">
        <v>4</v>
      </c>
      <c r="B50" s="89" t="s">
        <v>899</v>
      </c>
      <c r="C50" s="89" t="s">
        <v>463</v>
      </c>
      <c r="D50" s="89" t="s">
        <v>1052</v>
      </c>
      <c r="E50" s="89" t="s">
        <v>462</v>
      </c>
    </row>
    <row r="51" spans="1:5">
      <c r="A51" s="57">
        <v>5</v>
      </c>
      <c r="B51" s="58" t="s">
        <v>898</v>
      </c>
      <c r="C51" s="89" t="s">
        <v>402</v>
      </c>
      <c r="D51" s="89" t="s">
        <v>1052</v>
      </c>
    </row>
    <row r="52" spans="1:5">
      <c r="A52" s="57">
        <v>6</v>
      </c>
      <c r="B52" s="89" t="s">
        <v>897</v>
      </c>
      <c r="C52" s="89" t="s">
        <v>390</v>
      </c>
      <c r="D52" s="89" t="s">
        <v>1052</v>
      </c>
    </row>
    <row r="53" spans="1:5">
      <c r="A53" s="57">
        <v>7</v>
      </c>
      <c r="B53" s="89" t="s">
        <v>418</v>
      </c>
      <c r="C53" s="89" t="s">
        <v>388</v>
      </c>
      <c r="D53" s="89" t="s">
        <v>1052</v>
      </c>
    </row>
    <row r="54" spans="1:5">
      <c r="A54" s="57">
        <v>8</v>
      </c>
      <c r="B54" s="89" t="s">
        <v>464</v>
      </c>
      <c r="C54" s="89" t="s">
        <v>432</v>
      </c>
      <c r="D54" s="89" t="s">
        <v>1052</v>
      </c>
      <c r="E54" s="89" t="s">
        <v>458</v>
      </c>
    </row>
    <row r="55" spans="1:5">
      <c r="A55" s="834" t="s">
        <v>411</v>
      </c>
      <c r="B55" s="834"/>
    </row>
    <row r="56" spans="1:5">
      <c r="A56" s="61" t="s">
        <v>151</v>
      </c>
      <c r="B56" s="61" t="s">
        <v>445</v>
      </c>
      <c r="C56" s="61" t="s">
        <v>413</v>
      </c>
      <c r="D56" s="61" t="s">
        <v>457</v>
      </c>
    </row>
    <row r="57" spans="1:5">
      <c r="A57" s="57">
        <v>1</v>
      </c>
      <c r="B57" s="89" t="s">
        <v>505</v>
      </c>
      <c r="C57" s="89" t="s">
        <v>433</v>
      </c>
      <c r="D57" s="89" t="s">
        <v>1052</v>
      </c>
      <c r="E57" s="56" t="s">
        <v>242</v>
      </c>
    </row>
    <row r="58" spans="1:5">
      <c r="A58" s="57">
        <v>2</v>
      </c>
      <c r="B58" s="89" t="s">
        <v>428</v>
      </c>
      <c r="C58" s="89" t="s">
        <v>384</v>
      </c>
      <c r="D58" s="89" t="s">
        <v>1052</v>
      </c>
      <c r="E58" s="56" t="s">
        <v>449</v>
      </c>
    </row>
    <row r="59" spans="1:5">
      <c r="A59" s="57">
        <v>3</v>
      </c>
      <c r="B59" s="89" t="s">
        <v>900</v>
      </c>
      <c r="C59" s="89" t="s">
        <v>453</v>
      </c>
      <c r="D59" s="89" t="s">
        <v>1052</v>
      </c>
      <c r="E59" s="56" t="s">
        <v>243</v>
      </c>
    </row>
    <row r="60" spans="1:5">
      <c r="A60" s="57">
        <v>4</v>
      </c>
      <c r="B60" s="89" t="s">
        <v>1054</v>
      </c>
      <c r="C60" s="89" t="s">
        <v>463</v>
      </c>
      <c r="D60" s="89" t="s">
        <v>1052</v>
      </c>
      <c r="E60" s="56" t="s">
        <v>456</v>
      </c>
    </row>
    <row r="61" spans="1:5">
      <c r="A61" s="57">
        <v>5</v>
      </c>
      <c r="B61" s="89" t="s">
        <v>902</v>
      </c>
      <c r="C61" s="89" t="s">
        <v>429</v>
      </c>
      <c r="D61" s="89" t="s">
        <v>1052</v>
      </c>
    </row>
    <row r="62" spans="1:5">
      <c r="A62" s="57">
        <v>6</v>
      </c>
      <c r="B62" s="89" t="s">
        <v>903</v>
      </c>
      <c r="C62" s="89" t="s">
        <v>402</v>
      </c>
      <c r="D62" s="89" t="s">
        <v>1052</v>
      </c>
    </row>
    <row r="63" spans="1:5">
      <c r="A63" s="57">
        <v>7</v>
      </c>
      <c r="B63" s="89" t="s">
        <v>436</v>
      </c>
      <c r="C63" s="89" t="s">
        <v>390</v>
      </c>
      <c r="D63" s="89" t="s">
        <v>1052</v>
      </c>
    </row>
    <row r="64" spans="1:5">
      <c r="A64" s="57">
        <v>8</v>
      </c>
      <c r="B64" s="89" t="s">
        <v>423</v>
      </c>
      <c r="C64" s="89" t="s">
        <v>388</v>
      </c>
      <c r="D64" s="89" t="s">
        <v>1052</v>
      </c>
    </row>
    <row r="65" spans="1:7">
      <c r="A65" s="57">
        <v>9</v>
      </c>
      <c r="B65" s="89" t="s">
        <v>504</v>
      </c>
      <c r="C65" s="89" t="s">
        <v>432</v>
      </c>
      <c r="D65" s="89" t="s">
        <v>1052</v>
      </c>
    </row>
    <row r="66" spans="1:7">
      <c r="A66" s="57">
        <v>10</v>
      </c>
      <c r="B66" s="89" t="s">
        <v>420</v>
      </c>
      <c r="C66" s="89" t="s">
        <v>386</v>
      </c>
      <c r="D66" s="89" t="s">
        <v>1052</v>
      </c>
    </row>
    <row r="67" spans="1:7" ht="8.25" customHeight="1">
      <c r="A67" s="369"/>
      <c r="B67" s="367"/>
      <c r="C67" s="367"/>
      <c r="D67" s="367"/>
    </row>
    <row r="68" spans="1:7">
      <c r="C68" s="835" t="s">
        <v>497</v>
      </c>
      <c r="D68" s="835"/>
    </row>
    <row r="69" spans="1:7">
      <c r="B69" s="357" t="s">
        <v>430</v>
      </c>
      <c r="C69" s="829" t="s">
        <v>459</v>
      </c>
      <c r="D69" s="829"/>
    </row>
    <row r="70" spans="1:7">
      <c r="E70" s="39"/>
    </row>
    <row r="71" spans="1:7" ht="37.5" customHeight="1"/>
    <row r="72" spans="1:7" s="60" customFormat="1" ht="12.75">
      <c r="A72" s="833" t="s">
        <v>34</v>
      </c>
      <c r="B72" s="833"/>
      <c r="C72" s="828" t="s">
        <v>35</v>
      </c>
      <c r="D72" s="828"/>
    </row>
    <row r="73" spans="1:7" s="60" customFormat="1" ht="12.75">
      <c r="A73" s="828" t="s">
        <v>496</v>
      </c>
      <c r="B73" s="828"/>
      <c r="C73" s="832" t="s">
        <v>21</v>
      </c>
      <c r="D73" s="828"/>
    </row>
    <row r="75" spans="1:7" s="365" customFormat="1" ht="19.5">
      <c r="A75" s="830" t="s">
        <v>494</v>
      </c>
      <c r="B75" s="830"/>
      <c r="C75" s="830"/>
      <c r="D75" s="830"/>
      <c r="E75" s="56"/>
      <c r="F75" s="56"/>
      <c r="G75" s="56"/>
    </row>
    <row r="76" spans="1:7">
      <c r="A76" s="831" t="s">
        <v>495</v>
      </c>
      <c r="B76" s="831"/>
      <c r="C76" s="831"/>
      <c r="D76" s="831"/>
    </row>
    <row r="77" spans="1:7" ht="8.25" customHeight="1">
      <c r="A77" s="358"/>
      <c r="B77" s="358"/>
      <c r="C77" s="358"/>
      <c r="D77" s="358"/>
    </row>
    <row r="78" spans="1:7">
      <c r="A78" s="834" t="s">
        <v>410</v>
      </c>
      <c r="B78" s="834"/>
    </row>
    <row r="79" spans="1:7" s="359" customFormat="1" ht="12.75">
      <c r="A79" s="61" t="s">
        <v>151</v>
      </c>
      <c r="B79" s="61" t="s">
        <v>445</v>
      </c>
      <c r="C79" s="61" t="s">
        <v>413</v>
      </c>
      <c r="D79" s="61" t="s">
        <v>457</v>
      </c>
    </row>
    <row r="80" spans="1:7">
      <c r="A80" s="57">
        <v>1</v>
      </c>
      <c r="B80" s="89" t="s">
        <v>447</v>
      </c>
      <c r="C80" s="89" t="s">
        <v>440</v>
      </c>
      <c r="D80" s="89" t="s">
        <v>1052</v>
      </c>
      <c r="E80" s="89" t="s">
        <v>434</v>
      </c>
    </row>
    <row r="81" spans="1:5">
      <c r="A81" s="57">
        <v>2</v>
      </c>
      <c r="B81" s="89" t="s">
        <v>1060</v>
      </c>
      <c r="C81" s="89" t="s">
        <v>453</v>
      </c>
      <c r="D81" s="89" t="s">
        <v>1052</v>
      </c>
      <c r="E81" s="89"/>
    </row>
    <row r="82" spans="1:5">
      <c r="A82" s="57">
        <v>3</v>
      </c>
      <c r="B82" s="89" t="s">
        <v>1053</v>
      </c>
      <c r="C82" s="89" t="s">
        <v>463</v>
      </c>
      <c r="D82" s="89" t="s">
        <v>1052</v>
      </c>
      <c r="E82" s="89" t="s">
        <v>462</v>
      </c>
    </row>
    <row r="83" spans="1:5">
      <c r="A83" s="57">
        <v>4</v>
      </c>
      <c r="B83" s="390" t="s">
        <v>435</v>
      </c>
      <c r="C83" s="89" t="s">
        <v>402</v>
      </c>
      <c r="D83" s="89" t="s">
        <v>1052</v>
      </c>
    </row>
    <row r="84" spans="1:5">
      <c r="A84" s="57">
        <v>5</v>
      </c>
      <c r="B84" s="391" t="s">
        <v>901</v>
      </c>
      <c r="C84" s="89" t="s">
        <v>390</v>
      </c>
      <c r="D84" s="89" t="s">
        <v>1052</v>
      </c>
    </row>
    <row r="85" spans="1:5">
      <c r="A85" s="57">
        <v>6</v>
      </c>
      <c r="B85" s="89" t="s">
        <v>462</v>
      </c>
      <c r="C85" s="89" t="s">
        <v>388</v>
      </c>
      <c r="D85" s="89" t="s">
        <v>1052</v>
      </c>
    </row>
    <row r="86" spans="1:5">
      <c r="A86" s="57">
        <v>7</v>
      </c>
      <c r="B86" s="838" t="s">
        <v>1055</v>
      </c>
      <c r="C86" s="89" t="s">
        <v>1056</v>
      </c>
      <c r="D86" s="89" t="s">
        <v>1052</v>
      </c>
    </row>
    <row r="87" spans="1:5">
      <c r="A87" s="57">
        <v>8</v>
      </c>
      <c r="B87" s="839" t="s">
        <v>506</v>
      </c>
      <c r="C87" s="89" t="s">
        <v>1057</v>
      </c>
      <c r="D87" s="89" t="s">
        <v>1052</v>
      </c>
    </row>
    <row r="88" spans="1:5">
      <c r="A88" s="837" t="s">
        <v>411</v>
      </c>
      <c r="B88" s="837"/>
    </row>
    <row r="89" spans="1:5">
      <c r="A89" s="61" t="s">
        <v>151</v>
      </c>
      <c r="B89" s="61" t="s">
        <v>445</v>
      </c>
      <c r="C89" s="61" t="s">
        <v>413</v>
      </c>
      <c r="D89" s="61" t="s">
        <v>457</v>
      </c>
    </row>
    <row r="90" spans="1:5">
      <c r="A90" s="57">
        <v>1</v>
      </c>
      <c r="B90" s="89" t="s">
        <v>507</v>
      </c>
      <c r="C90" s="89" t="s">
        <v>433</v>
      </c>
      <c r="D90" s="89" t="s">
        <v>1052</v>
      </c>
      <c r="E90" s="56" t="s">
        <v>242</v>
      </c>
    </row>
    <row r="91" spans="1:5">
      <c r="A91" s="57">
        <v>2</v>
      </c>
      <c r="B91" s="89" t="s">
        <v>904</v>
      </c>
      <c r="C91" s="89" t="s">
        <v>453</v>
      </c>
      <c r="D91" s="89" t="s">
        <v>1052</v>
      </c>
      <c r="E91" s="56" t="s">
        <v>243</v>
      </c>
    </row>
    <row r="92" spans="1:5">
      <c r="A92" s="57">
        <v>3</v>
      </c>
      <c r="B92" s="89" t="s">
        <v>448</v>
      </c>
      <c r="C92" s="89" t="s">
        <v>463</v>
      </c>
      <c r="D92" s="89" t="s">
        <v>1052</v>
      </c>
      <c r="E92" s="56" t="s">
        <v>456</v>
      </c>
    </row>
    <row r="93" spans="1:5">
      <c r="A93" s="57">
        <v>4</v>
      </c>
      <c r="B93" s="89" t="s">
        <v>1058</v>
      </c>
      <c r="C93" s="89" t="s">
        <v>390</v>
      </c>
      <c r="D93" s="89" t="s">
        <v>1052</v>
      </c>
    </row>
    <row r="94" spans="1:5">
      <c r="A94" s="57">
        <v>5</v>
      </c>
      <c r="B94" s="89" t="s">
        <v>462</v>
      </c>
      <c r="C94" s="89" t="s">
        <v>388</v>
      </c>
      <c r="D94" s="89" t="s">
        <v>1052</v>
      </c>
    </row>
    <row r="95" spans="1:5">
      <c r="A95" s="57">
        <v>6</v>
      </c>
      <c r="B95" s="56" t="s">
        <v>1059</v>
      </c>
      <c r="C95" s="89" t="s">
        <v>432</v>
      </c>
      <c r="D95" s="89" t="s">
        <v>1052</v>
      </c>
    </row>
    <row r="96" spans="1:5">
      <c r="A96" s="57">
        <v>7</v>
      </c>
      <c r="B96" s="89" t="s">
        <v>447</v>
      </c>
      <c r="C96" s="89" t="s">
        <v>386</v>
      </c>
      <c r="D96" s="89" t="s">
        <v>1052</v>
      </c>
    </row>
    <row r="97" spans="1:5" ht="8.25" customHeight="1">
      <c r="A97" s="369"/>
      <c r="B97" s="367"/>
      <c r="C97" s="367"/>
      <c r="D97" s="367"/>
    </row>
    <row r="98" spans="1:5">
      <c r="C98" s="835" t="s">
        <v>497</v>
      </c>
      <c r="D98" s="835"/>
    </row>
    <row r="99" spans="1:5">
      <c r="B99" s="357" t="s">
        <v>430</v>
      </c>
      <c r="C99" s="829" t="s">
        <v>459</v>
      </c>
      <c r="D99" s="829"/>
    </row>
    <row r="108" spans="1:5">
      <c r="A108" s="370"/>
      <c r="B108" s="371"/>
      <c r="C108" s="371"/>
      <c r="D108" s="371"/>
      <c r="E108" s="371"/>
    </row>
    <row r="109" spans="1:5">
      <c r="A109" s="370"/>
      <c r="B109" s="371"/>
      <c r="C109" s="371"/>
      <c r="D109" s="371"/>
      <c r="E109" s="371"/>
    </row>
    <row r="110" spans="1:5">
      <c r="A110" s="370"/>
      <c r="B110" s="371"/>
      <c r="C110" s="371"/>
      <c r="D110" s="371"/>
      <c r="E110" s="371"/>
    </row>
    <row r="111" spans="1:5">
      <c r="A111" s="370"/>
      <c r="B111" s="371"/>
      <c r="C111" s="371"/>
      <c r="D111" s="371"/>
      <c r="E111" s="371"/>
    </row>
    <row r="112" spans="1:5">
      <c r="A112" s="370"/>
      <c r="B112" s="371"/>
      <c r="C112" s="371"/>
      <c r="D112" s="371"/>
      <c r="E112" s="371"/>
    </row>
    <row r="113" spans="1:5">
      <c r="A113" s="370"/>
      <c r="B113" s="371"/>
      <c r="C113" s="371"/>
      <c r="D113" s="371"/>
      <c r="E113" s="371"/>
    </row>
    <row r="114" spans="1:5">
      <c r="A114" s="370"/>
      <c r="B114" s="371"/>
      <c r="C114" s="371"/>
      <c r="D114" s="371"/>
      <c r="E114" s="371"/>
    </row>
    <row r="115" spans="1:5">
      <c r="A115" s="370"/>
      <c r="B115" s="371"/>
      <c r="C115" s="371"/>
      <c r="D115" s="371"/>
      <c r="E115" s="371"/>
    </row>
    <row r="116" spans="1:5">
      <c r="A116" s="370"/>
      <c r="B116" s="371"/>
      <c r="C116" s="371"/>
      <c r="D116" s="371"/>
      <c r="E116" s="371"/>
    </row>
    <row r="117" spans="1:5">
      <c r="A117" s="370"/>
      <c r="B117" s="836"/>
      <c r="C117" s="371"/>
      <c r="D117" s="371"/>
      <c r="E117" s="371"/>
    </row>
    <row r="118" spans="1:5">
      <c r="A118" s="370"/>
      <c r="B118" s="836"/>
      <c r="C118" s="371"/>
      <c r="D118" s="371"/>
      <c r="E118" s="371"/>
    </row>
    <row r="119" spans="1:5">
      <c r="A119" s="370"/>
      <c r="B119" s="371"/>
      <c r="C119" s="371"/>
      <c r="D119" s="371"/>
      <c r="E119" s="371"/>
    </row>
    <row r="120" spans="1:5">
      <c r="A120" s="370"/>
      <c r="B120" s="371"/>
      <c r="C120" s="371"/>
      <c r="D120" s="371"/>
      <c r="E120" s="371"/>
    </row>
    <row r="121" spans="1:5">
      <c r="A121" s="370"/>
      <c r="B121" s="371"/>
      <c r="C121" s="371"/>
      <c r="D121" s="371"/>
      <c r="E121" s="371"/>
    </row>
    <row r="122" spans="1:5">
      <c r="A122" s="370"/>
      <c r="B122" s="371"/>
      <c r="C122" s="371"/>
      <c r="D122" s="371"/>
      <c r="E122" s="371"/>
    </row>
    <row r="123" spans="1:5">
      <c r="A123" s="370"/>
      <c r="B123" s="371"/>
      <c r="C123" s="371"/>
      <c r="D123" s="371"/>
      <c r="E123" s="371"/>
    </row>
  </sheetData>
  <mergeCells count="32">
    <mergeCell ref="B117:B118"/>
    <mergeCell ref="A17:B17"/>
    <mergeCell ref="B86:B87"/>
    <mergeCell ref="A88:B88"/>
    <mergeCell ref="A40:B40"/>
    <mergeCell ref="A39:B39"/>
    <mergeCell ref="A76:D76"/>
    <mergeCell ref="A78:B78"/>
    <mergeCell ref="C98:D98"/>
    <mergeCell ref="C68:D68"/>
    <mergeCell ref="A55:B55"/>
    <mergeCell ref="C99:D99"/>
    <mergeCell ref="A73:B73"/>
    <mergeCell ref="C73:D73"/>
    <mergeCell ref="A75:D75"/>
    <mergeCell ref="A72:B72"/>
    <mergeCell ref="C72:D72"/>
    <mergeCell ref="C69:D69"/>
    <mergeCell ref="A4:D4"/>
    <mergeCell ref="A5:D5"/>
    <mergeCell ref="C1:D1"/>
    <mergeCell ref="C2:D2"/>
    <mergeCell ref="A1:B1"/>
    <mergeCell ref="A2:B2"/>
    <mergeCell ref="A7:B7"/>
    <mergeCell ref="C33:D33"/>
    <mergeCell ref="C34:D34"/>
    <mergeCell ref="A45:B45"/>
    <mergeCell ref="A42:D42"/>
    <mergeCell ref="A43:D43"/>
    <mergeCell ref="C40:D40"/>
    <mergeCell ref="C39:D39"/>
  </mergeCells>
  <phoneticPr fontId="11" type="noConversion"/>
  <pageMargins left="0.42" right="0.24" top="0.55000000000000004" bottom="0.17" header="0.56999999999999995" footer="0.5"/>
  <pageSetup orientation="portrait" r:id="rId1"/>
  <headerFooter alignWithMargins="0"/>
  <rowBreaks count="2" manualBreakCount="2">
    <brk id="38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75"/>
  <sheetViews>
    <sheetView topLeftCell="A97" workbookViewId="0">
      <selection sqref="A1:IV65536"/>
    </sheetView>
  </sheetViews>
  <sheetFormatPr defaultColWidth="9" defaultRowHeight="15.75"/>
  <cols>
    <col min="1" max="1" width="9" style="86" customWidth="1"/>
    <col min="2" max="2" width="9" style="38" customWidth="1"/>
    <col min="3" max="3" width="25.25" style="38" customWidth="1"/>
    <col min="4" max="9" width="9" style="38" customWidth="1"/>
    <col min="10" max="10" width="9" style="88" customWidth="1"/>
    <col min="11" max="16384" width="9" style="38"/>
  </cols>
  <sheetData>
    <row r="1" spans="1:9" ht="18.75">
      <c r="B1" s="69" t="s">
        <v>508</v>
      </c>
      <c r="C1" s="69"/>
      <c r="D1" s="69"/>
      <c r="E1" s="69"/>
      <c r="F1" s="69"/>
    </row>
    <row r="2" spans="1:9">
      <c r="A2" s="67" t="s">
        <v>151</v>
      </c>
      <c r="B2" s="787" t="s">
        <v>509</v>
      </c>
      <c r="C2" s="787"/>
      <c r="D2" s="787"/>
      <c r="E2" s="88"/>
      <c r="F2" s="88"/>
      <c r="G2" s="88"/>
      <c r="H2" s="88"/>
      <c r="I2" s="88"/>
    </row>
    <row r="3" spans="1:9" ht="16.5" thickBot="1">
      <c r="A3" s="292">
        <v>1</v>
      </c>
      <c r="B3" s="291" t="s">
        <v>605</v>
      </c>
      <c r="C3" s="88"/>
      <c r="D3" s="88"/>
      <c r="E3" s="88"/>
      <c r="F3" s="88"/>
      <c r="G3" s="88"/>
      <c r="H3" s="88"/>
      <c r="I3" s="88"/>
    </row>
    <row r="4" spans="1:9" ht="37.5" customHeight="1" thickBot="1">
      <c r="A4" s="290"/>
      <c r="B4" s="161" t="s">
        <v>510</v>
      </c>
      <c r="C4" s="915" t="s">
        <v>513</v>
      </c>
      <c r="D4" s="886" t="s">
        <v>514</v>
      </c>
      <c r="E4" s="888"/>
      <c r="F4" s="886" t="s">
        <v>515</v>
      </c>
      <c r="G4" s="887"/>
      <c r="H4" s="888"/>
      <c r="I4" s="88"/>
    </row>
    <row r="5" spans="1:9" ht="19.5" thickBot="1">
      <c r="A5" s="290"/>
      <c r="B5" s="162" t="s">
        <v>511</v>
      </c>
      <c r="C5" s="916"/>
      <c r="D5" s="889" t="s">
        <v>516</v>
      </c>
      <c r="E5" s="889" t="s">
        <v>517</v>
      </c>
      <c r="F5" s="889" t="s">
        <v>518</v>
      </c>
      <c r="G5" s="886" t="s">
        <v>519</v>
      </c>
      <c r="H5" s="888"/>
      <c r="I5" s="88"/>
    </row>
    <row r="6" spans="1:9" ht="19.5" thickBot="1">
      <c r="A6" s="290"/>
      <c r="B6" s="163" t="s">
        <v>512</v>
      </c>
      <c r="C6" s="917"/>
      <c r="D6" s="890"/>
      <c r="E6" s="890"/>
      <c r="F6" s="890"/>
      <c r="G6" s="164" t="s">
        <v>520</v>
      </c>
      <c r="H6" s="164" t="s">
        <v>492</v>
      </c>
      <c r="I6" s="88"/>
    </row>
    <row r="7" spans="1:9" ht="19.5" thickBot="1">
      <c r="A7" s="290"/>
      <c r="B7" s="165" t="s">
        <v>521</v>
      </c>
      <c r="C7" s="166" t="s">
        <v>522</v>
      </c>
      <c r="D7" s="168"/>
      <c r="E7" s="168"/>
      <c r="F7" s="167">
        <v>450</v>
      </c>
      <c r="G7" s="167">
        <v>450</v>
      </c>
      <c r="H7" s="168"/>
      <c r="I7" s="88"/>
    </row>
    <row r="8" spans="1:9" ht="19.5" thickBot="1">
      <c r="A8" s="290"/>
      <c r="B8" s="169" t="s">
        <v>523</v>
      </c>
      <c r="C8" s="170" t="s">
        <v>524</v>
      </c>
      <c r="D8" s="171">
        <v>2</v>
      </c>
      <c r="E8" s="171" t="s">
        <v>525</v>
      </c>
      <c r="F8" s="171">
        <v>90</v>
      </c>
      <c r="G8" s="171">
        <v>90</v>
      </c>
      <c r="H8" s="171"/>
      <c r="I8" s="88"/>
    </row>
    <row r="9" spans="1:9" ht="19.5" thickBot="1">
      <c r="A9" s="290"/>
      <c r="B9" s="169" t="s">
        <v>526</v>
      </c>
      <c r="C9" s="170" t="s">
        <v>527</v>
      </c>
      <c r="D9" s="171">
        <v>2</v>
      </c>
      <c r="E9" s="171" t="s">
        <v>525</v>
      </c>
      <c r="F9" s="171">
        <v>30</v>
      </c>
      <c r="G9" s="171">
        <v>30</v>
      </c>
      <c r="H9" s="171"/>
      <c r="I9" s="88"/>
    </row>
    <row r="10" spans="1:9" ht="19.5" thickBot="1">
      <c r="A10" s="290"/>
      <c r="B10" s="169" t="s">
        <v>528</v>
      </c>
      <c r="C10" s="170" t="s">
        <v>529</v>
      </c>
      <c r="D10" s="171">
        <v>1</v>
      </c>
      <c r="E10" s="171" t="s">
        <v>521</v>
      </c>
      <c r="F10" s="171">
        <v>60</v>
      </c>
      <c r="G10" s="171">
        <v>60</v>
      </c>
      <c r="H10" s="171"/>
      <c r="I10" s="88"/>
    </row>
    <row r="11" spans="1:9" ht="19.5" thickBot="1">
      <c r="A11" s="290"/>
      <c r="B11" s="169" t="s">
        <v>530</v>
      </c>
      <c r="C11" s="170" t="s">
        <v>531</v>
      </c>
      <c r="D11" s="171">
        <v>1</v>
      </c>
      <c r="E11" s="171" t="s">
        <v>521</v>
      </c>
      <c r="F11" s="171">
        <v>75</v>
      </c>
      <c r="G11" s="171">
        <v>75</v>
      </c>
      <c r="H11" s="171"/>
      <c r="I11" s="88"/>
    </row>
    <row r="12" spans="1:9" ht="19.5" thickBot="1">
      <c r="A12" s="290"/>
      <c r="B12" s="169" t="s">
        <v>532</v>
      </c>
      <c r="C12" s="170" t="s">
        <v>533</v>
      </c>
      <c r="D12" s="171">
        <v>2</v>
      </c>
      <c r="E12" s="171" t="s">
        <v>534</v>
      </c>
      <c r="F12" s="171">
        <v>75</v>
      </c>
      <c r="G12" s="171">
        <v>75</v>
      </c>
      <c r="H12" s="171"/>
      <c r="I12" s="88"/>
    </row>
    <row r="13" spans="1:9" ht="19.5" thickBot="1">
      <c r="A13" s="290"/>
      <c r="B13" s="169" t="s">
        <v>535</v>
      </c>
      <c r="C13" s="170" t="s">
        <v>536</v>
      </c>
      <c r="D13" s="171">
        <v>1</v>
      </c>
      <c r="E13" s="171" t="s">
        <v>537</v>
      </c>
      <c r="F13" s="171">
        <v>120</v>
      </c>
      <c r="G13" s="171">
        <v>120</v>
      </c>
      <c r="H13" s="171"/>
      <c r="I13" s="88"/>
    </row>
    <row r="14" spans="1:9" ht="38.25" thickBot="1">
      <c r="A14" s="290"/>
      <c r="B14" s="165" t="s">
        <v>538</v>
      </c>
      <c r="C14" s="166" t="s">
        <v>539</v>
      </c>
      <c r="D14" s="172"/>
      <c r="E14" s="172"/>
      <c r="F14" s="172"/>
      <c r="G14" s="172"/>
      <c r="H14" s="172"/>
      <c r="I14" s="88"/>
    </row>
    <row r="15" spans="1:9" ht="38.25" thickBot="1">
      <c r="A15" s="290"/>
      <c r="B15" s="169" t="s">
        <v>540</v>
      </c>
      <c r="C15" s="170" t="s">
        <v>541</v>
      </c>
      <c r="D15" s="173"/>
      <c r="E15" s="173"/>
      <c r="F15" s="171">
        <v>540</v>
      </c>
      <c r="G15" s="171">
        <v>420</v>
      </c>
      <c r="H15" s="171">
        <v>120</v>
      </c>
      <c r="I15" s="88"/>
    </row>
    <row r="16" spans="1:9" ht="19.5" thickBot="1">
      <c r="A16" s="290"/>
      <c r="B16" s="169" t="s">
        <v>542</v>
      </c>
      <c r="C16" s="170" t="s">
        <v>543</v>
      </c>
      <c r="D16" s="171">
        <v>1</v>
      </c>
      <c r="E16" s="171" t="s">
        <v>538</v>
      </c>
      <c r="F16" s="171">
        <v>45</v>
      </c>
      <c r="G16" s="171">
        <v>45</v>
      </c>
      <c r="H16" s="171"/>
      <c r="I16" s="88"/>
    </row>
    <row r="17" spans="1:9" ht="19.5" thickBot="1">
      <c r="A17" s="290"/>
      <c r="B17" s="169" t="s">
        <v>544</v>
      </c>
      <c r="C17" s="170" t="s">
        <v>545</v>
      </c>
      <c r="D17" s="171">
        <v>1</v>
      </c>
      <c r="E17" s="171" t="s">
        <v>538</v>
      </c>
      <c r="F17" s="171">
        <v>45</v>
      </c>
      <c r="G17" s="171">
        <v>45</v>
      </c>
      <c r="H17" s="171"/>
      <c r="I17" s="88"/>
    </row>
    <row r="18" spans="1:9" ht="19.5" thickBot="1">
      <c r="A18" s="290"/>
      <c r="B18" s="169" t="s">
        <v>546</v>
      </c>
      <c r="C18" s="170" t="s">
        <v>547</v>
      </c>
      <c r="D18" s="171">
        <v>1</v>
      </c>
      <c r="E18" s="171" t="s">
        <v>521</v>
      </c>
      <c r="F18" s="171">
        <v>60</v>
      </c>
      <c r="G18" s="171">
        <v>60</v>
      </c>
      <c r="H18" s="171"/>
      <c r="I18" s="88"/>
    </row>
    <row r="19" spans="1:9" ht="19.5" thickBot="1">
      <c r="A19" s="290"/>
      <c r="B19" s="169" t="s">
        <v>548</v>
      </c>
      <c r="C19" s="170" t="s">
        <v>549</v>
      </c>
      <c r="D19" s="171">
        <v>1</v>
      </c>
      <c r="E19" s="171" t="s">
        <v>521</v>
      </c>
      <c r="F19" s="171">
        <v>30</v>
      </c>
      <c r="G19" s="171">
        <v>30</v>
      </c>
      <c r="H19" s="171"/>
      <c r="I19" s="88"/>
    </row>
    <row r="20" spans="1:9" ht="38.25" thickBot="1">
      <c r="A20" s="290"/>
      <c r="B20" s="169" t="s">
        <v>550</v>
      </c>
      <c r="C20" s="170" t="s">
        <v>551</v>
      </c>
      <c r="D20" s="171">
        <v>1</v>
      </c>
      <c r="E20" s="171" t="s">
        <v>538</v>
      </c>
      <c r="F20" s="171">
        <v>30</v>
      </c>
      <c r="G20" s="171">
        <v>30</v>
      </c>
      <c r="H20" s="171"/>
      <c r="I20" s="88"/>
    </row>
    <row r="21" spans="1:9" ht="19.5" thickBot="1">
      <c r="A21" s="290"/>
      <c r="B21" s="169" t="s">
        <v>552</v>
      </c>
      <c r="C21" s="170" t="s">
        <v>553</v>
      </c>
      <c r="D21" s="171">
        <v>1</v>
      </c>
      <c r="E21" s="171" t="s">
        <v>521</v>
      </c>
      <c r="F21" s="171">
        <v>45</v>
      </c>
      <c r="G21" s="171">
        <v>45</v>
      </c>
      <c r="H21" s="171"/>
      <c r="I21" s="88"/>
    </row>
    <row r="22" spans="1:9" ht="19.5" thickBot="1">
      <c r="A22" s="290"/>
      <c r="B22" s="169" t="s">
        <v>554</v>
      </c>
      <c r="C22" s="170" t="s">
        <v>555</v>
      </c>
      <c r="D22" s="171">
        <v>2</v>
      </c>
      <c r="E22" s="171" t="s">
        <v>525</v>
      </c>
      <c r="F22" s="171">
        <v>15</v>
      </c>
      <c r="G22" s="171">
        <v>15</v>
      </c>
      <c r="H22" s="171"/>
      <c r="I22" s="88"/>
    </row>
    <row r="23" spans="1:9" ht="19.5" thickBot="1">
      <c r="A23" s="290"/>
      <c r="B23" s="169" t="s">
        <v>556</v>
      </c>
      <c r="C23" s="170" t="s">
        <v>557</v>
      </c>
      <c r="D23" s="171">
        <v>1</v>
      </c>
      <c r="E23" s="171" t="s">
        <v>521</v>
      </c>
      <c r="F23" s="171">
        <v>80</v>
      </c>
      <c r="G23" s="171"/>
      <c r="H23" s="171">
        <v>80</v>
      </c>
      <c r="I23" s="88"/>
    </row>
    <row r="24" spans="1:9" ht="19.5" thickBot="1">
      <c r="A24" s="290"/>
      <c r="B24" s="169" t="s">
        <v>558</v>
      </c>
      <c r="C24" s="170" t="s">
        <v>559</v>
      </c>
      <c r="D24" s="171">
        <v>1</v>
      </c>
      <c r="E24" s="171" t="s">
        <v>521</v>
      </c>
      <c r="F24" s="171">
        <v>40</v>
      </c>
      <c r="G24" s="171"/>
      <c r="H24" s="171">
        <v>40</v>
      </c>
      <c r="I24" s="88"/>
    </row>
    <row r="25" spans="1:9" ht="38.25" thickBot="1">
      <c r="A25" s="290"/>
      <c r="B25" s="169" t="s">
        <v>560</v>
      </c>
      <c r="C25" s="170" t="s">
        <v>561</v>
      </c>
      <c r="D25" s="171">
        <v>3</v>
      </c>
      <c r="E25" s="171" t="s">
        <v>562</v>
      </c>
      <c r="F25" s="171">
        <v>30</v>
      </c>
      <c r="G25" s="171">
        <v>30</v>
      </c>
      <c r="H25" s="171"/>
      <c r="I25" s="88"/>
    </row>
    <row r="26" spans="1:9" ht="19.5" thickBot="1">
      <c r="A26" s="290"/>
      <c r="B26" s="169" t="s">
        <v>563</v>
      </c>
      <c r="C26" s="170" t="s">
        <v>564</v>
      </c>
      <c r="D26" s="171">
        <v>3</v>
      </c>
      <c r="E26" s="171" t="s">
        <v>562</v>
      </c>
      <c r="F26" s="171">
        <v>45</v>
      </c>
      <c r="G26" s="171">
        <v>45</v>
      </c>
      <c r="H26" s="171"/>
      <c r="I26" s="88"/>
    </row>
    <row r="27" spans="1:9" ht="19.5" thickBot="1">
      <c r="A27" s="290"/>
      <c r="B27" s="169" t="s">
        <v>565</v>
      </c>
      <c r="C27" s="170" t="s">
        <v>566</v>
      </c>
      <c r="D27" s="171">
        <v>3</v>
      </c>
      <c r="E27" s="171" t="s">
        <v>562</v>
      </c>
      <c r="F27" s="171">
        <v>45</v>
      </c>
      <c r="G27" s="171">
        <v>45</v>
      </c>
      <c r="H27" s="171"/>
      <c r="I27" s="88"/>
    </row>
    <row r="28" spans="1:9" ht="19.5" thickBot="1">
      <c r="A28" s="290"/>
      <c r="B28" s="169" t="s">
        <v>567</v>
      </c>
      <c r="C28" s="170" t="s">
        <v>568</v>
      </c>
      <c r="D28" s="171">
        <v>3</v>
      </c>
      <c r="E28" s="171" t="s">
        <v>562</v>
      </c>
      <c r="F28" s="171">
        <v>30</v>
      </c>
      <c r="G28" s="171">
        <v>30</v>
      </c>
      <c r="H28" s="171"/>
      <c r="I28" s="88"/>
    </row>
    <row r="29" spans="1:9" ht="38.25" thickBot="1">
      <c r="A29" s="290"/>
      <c r="B29" s="169" t="s">
        <v>569</v>
      </c>
      <c r="C29" s="170" t="s">
        <v>570</v>
      </c>
      <c r="D29" s="173"/>
      <c r="E29" s="173"/>
      <c r="F29" s="173">
        <v>2100</v>
      </c>
      <c r="G29" s="173">
        <v>480</v>
      </c>
      <c r="H29" s="173">
        <v>1620</v>
      </c>
      <c r="I29" s="88"/>
    </row>
    <row r="30" spans="1:9" ht="19.5" thickBot="1">
      <c r="A30" s="290"/>
      <c r="B30" s="175" t="s">
        <v>571</v>
      </c>
      <c r="C30" s="170" t="s">
        <v>572</v>
      </c>
      <c r="D30" s="171">
        <v>1</v>
      </c>
      <c r="E30" s="171" t="s">
        <v>521</v>
      </c>
      <c r="F30" s="171">
        <v>70</v>
      </c>
      <c r="G30" s="171">
        <v>30</v>
      </c>
      <c r="H30" s="171">
        <v>40</v>
      </c>
      <c r="I30" s="88"/>
    </row>
    <row r="31" spans="1:9" ht="57" thickBot="1">
      <c r="A31" s="290"/>
      <c r="B31" s="175" t="s">
        <v>573</v>
      </c>
      <c r="C31" s="170" t="s">
        <v>574</v>
      </c>
      <c r="D31" s="171">
        <v>1</v>
      </c>
      <c r="E31" s="171" t="s">
        <v>538</v>
      </c>
      <c r="F31" s="171">
        <v>205</v>
      </c>
      <c r="G31" s="171">
        <v>45</v>
      </c>
      <c r="H31" s="171">
        <v>160</v>
      </c>
      <c r="I31" s="88"/>
    </row>
    <row r="32" spans="1:9" ht="38.25" thickBot="1">
      <c r="A32" s="290"/>
      <c r="B32" s="175" t="s">
        <v>575</v>
      </c>
      <c r="C32" s="170" t="s">
        <v>576</v>
      </c>
      <c r="D32" s="171">
        <v>1</v>
      </c>
      <c r="E32" s="171" t="s">
        <v>538</v>
      </c>
      <c r="F32" s="171">
        <v>95</v>
      </c>
      <c r="G32" s="171">
        <v>15</v>
      </c>
      <c r="H32" s="171">
        <v>80</v>
      </c>
      <c r="I32" s="88"/>
    </row>
    <row r="33" spans="1:9" ht="38.25" thickBot="1">
      <c r="A33" s="290"/>
      <c r="B33" s="175" t="s">
        <v>577</v>
      </c>
      <c r="C33" s="170" t="s">
        <v>578</v>
      </c>
      <c r="D33" s="171">
        <v>2</v>
      </c>
      <c r="E33" s="171" t="s">
        <v>525</v>
      </c>
      <c r="F33" s="171">
        <v>95</v>
      </c>
      <c r="G33" s="171">
        <v>15</v>
      </c>
      <c r="H33" s="171">
        <v>80</v>
      </c>
      <c r="I33" s="88"/>
    </row>
    <row r="34" spans="1:9" ht="57" thickBot="1">
      <c r="A34" s="290"/>
      <c r="B34" s="175" t="s">
        <v>579</v>
      </c>
      <c r="C34" s="170" t="s">
        <v>580</v>
      </c>
      <c r="D34" s="171">
        <v>2</v>
      </c>
      <c r="E34" s="171" t="s">
        <v>525</v>
      </c>
      <c r="F34" s="171">
        <v>150</v>
      </c>
      <c r="G34" s="171">
        <v>30</v>
      </c>
      <c r="H34" s="171">
        <v>120</v>
      </c>
      <c r="I34" s="88"/>
    </row>
    <row r="35" spans="1:9" ht="57" thickBot="1">
      <c r="A35" s="290"/>
      <c r="B35" s="175" t="s">
        <v>581</v>
      </c>
      <c r="C35" s="170" t="s">
        <v>582</v>
      </c>
      <c r="D35" s="171">
        <v>2</v>
      </c>
      <c r="E35" s="171" t="s">
        <v>525</v>
      </c>
      <c r="F35" s="171">
        <v>190</v>
      </c>
      <c r="G35" s="171">
        <v>30</v>
      </c>
      <c r="H35" s="171">
        <v>160</v>
      </c>
      <c r="I35" s="88"/>
    </row>
    <row r="36" spans="1:9" ht="57" thickBot="1">
      <c r="A36" s="290"/>
      <c r="B36" s="175" t="s">
        <v>583</v>
      </c>
      <c r="C36" s="170" t="s">
        <v>584</v>
      </c>
      <c r="D36" s="171">
        <v>2</v>
      </c>
      <c r="E36" s="171" t="s">
        <v>525</v>
      </c>
      <c r="F36" s="171">
        <v>150</v>
      </c>
      <c r="G36" s="171">
        <v>30</v>
      </c>
      <c r="H36" s="171">
        <v>120</v>
      </c>
      <c r="I36" s="88"/>
    </row>
    <row r="37" spans="1:9" ht="38.25" thickBot="1">
      <c r="A37" s="290"/>
      <c r="B37" s="175" t="s">
        <v>585</v>
      </c>
      <c r="C37" s="170" t="s">
        <v>586</v>
      </c>
      <c r="D37" s="171">
        <v>2</v>
      </c>
      <c r="E37" s="171" t="s">
        <v>534</v>
      </c>
      <c r="F37" s="171">
        <v>150</v>
      </c>
      <c r="G37" s="171">
        <v>30</v>
      </c>
      <c r="H37" s="171">
        <v>120</v>
      </c>
      <c r="I37" s="88"/>
    </row>
    <row r="38" spans="1:9" ht="38.25" thickBot="1">
      <c r="A38" s="290"/>
      <c r="B38" s="175" t="s">
        <v>587</v>
      </c>
      <c r="C38" s="170" t="s">
        <v>588</v>
      </c>
      <c r="D38" s="171">
        <v>2</v>
      </c>
      <c r="E38" s="171" t="s">
        <v>534</v>
      </c>
      <c r="F38" s="171">
        <v>245</v>
      </c>
      <c r="G38" s="171">
        <v>45</v>
      </c>
      <c r="H38" s="171">
        <v>200</v>
      </c>
      <c r="I38" s="88"/>
    </row>
    <row r="39" spans="1:9" ht="38.25" thickBot="1">
      <c r="A39" s="290"/>
      <c r="B39" s="175" t="s">
        <v>589</v>
      </c>
      <c r="C39" s="170" t="s">
        <v>590</v>
      </c>
      <c r="D39" s="171">
        <v>2</v>
      </c>
      <c r="E39" s="171" t="s">
        <v>534</v>
      </c>
      <c r="F39" s="171">
        <v>95</v>
      </c>
      <c r="G39" s="171">
        <v>15</v>
      </c>
      <c r="H39" s="171">
        <v>80</v>
      </c>
      <c r="I39" s="88"/>
    </row>
    <row r="40" spans="1:9" ht="41.25" customHeight="1" thickBot="1">
      <c r="A40" s="290"/>
      <c r="B40" s="175" t="s">
        <v>591</v>
      </c>
      <c r="C40" s="170" t="s">
        <v>592</v>
      </c>
      <c r="D40" s="171">
        <v>2</v>
      </c>
      <c r="E40" s="171" t="s">
        <v>534</v>
      </c>
      <c r="F40" s="171">
        <v>55</v>
      </c>
      <c r="G40" s="171">
        <v>15</v>
      </c>
      <c r="H40" s="171">
        <v>40</v>
      </c>
      <c r="I40" s="88"/>
    </row>
    <row r="41" spans="1:9" ht="38.25" thickBot="1">
      <c r="A41" s="290"/>
      <c r="B41" s="175" t="s">
        <v>593</v>
      </c>
      <c r="C41" s="170" t="s">
        <v>594</v>
      </c>
      <c r="D41" s="171">
        <v>2</v>
      </c>
      <c r="E41" s="171" t="s">
        <v>534</v>
      </c>
      <c r="F41" s="171">
        <v>110</v>
      </c>
      <c r="G41" s="171">
        <v>30</v>
      </c>
      <c r="H41" s="171">
        <v>80</v>
      </c>
      <c r="I41" s="88"/>
    </row>
    <row r="42" spans="1:9" ht="26.25" customHeight="1" thickBot="1">
      <c r="A42" s="290"/>
      <c r="B42" s="175" t="s">
        <v>595</v>
      </c>
      <c r="C42" s="170" t="s">
        <v>596</v>
      </c>
      <c r="D42" s="171">
        <v>3</v>
      </c>
      <c r="E42" s="171" t="s">
        <v>597</v>
      </c>
      <c r="F42" s="171">
        <v>105</v>
      </c>
      <c r="G42" s="171">
        <v>45</v>
      </c>
      <c r="H42" s="171">
        <v>60</v>
      </c>
      <c r="I42" s="88"/>
    </row>
    <row r="43" spans="1:9" ht="38.25" thickBot="1">
      <c r="A43" s="290"/>
      <c r="B43" s="175" t="s">
        <v>598</v>
      </c>
      <c r="C43" s="170" t="s">
        <v>599</v>
      </c>
      <c r="D43" s="171">
        <v>3</v>
      </c>
      <c r="E43" s="171" t="s">
        <v>597</v>
      </c>
      <c r="F43" s="171">
        <v>165</v>
      </c>
      <c r="G43" s="171">
        <v>45</v>
      </c>
      <c r="H43" s="171">
        <v>120</v>
      </c>
      <c r="I43" s="88"/>
    </row>
    <row r="44" spans="1:9" ht="45.75" customHeight="1" thickBot="1">
      <c r="A44" s="290"/>
      <c r="B44" s="175" t="s">
        <v>600</v>
      </c>
      <c r="C44" s="170" t="s">
        <v>601</v>
      </c>
      <c r="D44" s="171">
        <v>3</v>
      </c>
      <c r="E44" s="171" t="s">
        <v>597</v>
      </c>
      <c r="F44" s="171">
        <v>110</v>
      </c>
      <c r="G44" s="171">
        <v>30</v>
      </c>
      <c r="H44" s="171">
        <v>80</v>
      </c>
      <c r="I44" s="88"/>
    </row>
    <row r="45" spans="1:9" ht="44.25" customHeight="1" thickBot="1">
      <c r="A45" s="290"/>
      <c r="B45" s="175" t="s">
        <v>602</v>
      </c>
      <c r="C45" s="170" t="s">
        <v>603</v>
      </c>
      <c r="D45" s="171">
        <v>3</v>
      </c>
      <c r="E45" s="171" t="s">
        <v>597</v>
      </c>
      <c r="F45" s="171">
        <v>110</v>
      </c>
      <c r="G45" s="171">
        <v>30</v>
      </c>
      <c r="H45" s="171">
        <v>80</v>
      </c>
      <c r="I45" s="88"/>
    </row>
    <row r="46" spans="1:9" ht="26.25" customHeight="1" thickBot="1">
      <c r="A46" s="290"/>
      <c r="B46" s="176"/>
      <c r="C46" s="164" t="s">
        <v>604</v>
      </c>
      <c r="D46" s="167"/>
      <c r="E46" s="167"/>
      <c r="F46" s="164">
        <v>3090</v>
      </c>
      <c r="G46" s="164">
        <v>1350</v>
      </c>
      <c r="H46" s="164">
        <v>1740</v>
      </c>
      <c r="I46" s="88"/>
    </row>
    <row r="47" spans="1:9">
      <c r="A47" s="290"/>
      <c r="B47" s="88"/>
      <c r="C47" s="88"/>
      <c r="D47" s="88"/>
      <c r="E47" s="88"/>
      <c r="F47" s="88"/>
      <c r="G47" s="88"/>
      <c r="H47" s="88"/>
      <c r="I47" s="88"/>
    </row>
    <row r="48" spans="1:9" ht="16.5" thickBot="1">
      <c r="A48" s="292">
        <v>2</v>
      </c>
      <c r="B48" s="291" t="s">
        <v>453</v>
      </c>
      <c r="C48" s="88"/>
      <c r="D48" s="88"/>
      <c r="E48" s="88"/>
      <c r="F48" s="88"/>
      <c r="G48" s="88"/>
      <c r="H48" s="88"/>
      <c r="I48" s="88"/>
    </row>
    <row r="49" spans="1:9" ht="38.25" thickBot="1">
      <c r="A49" s="290"/>
      <c r="B49" s="177" t="s">
        <v>606</v>
      </c>
      <c r="C49" s="880" t="s">
        <v>608</v>
      </c>
      <c r="D49" s="896" t="s">
        <v>609</v>
      </c>
      <c r="E49" s="914"/>
      <c r="F49" s="896" t="s">
        <v>610</v>
      </c>
      <c r="G49" s="924"/>
      <c r="H49" s="914"/>
      <c r="I49" s="88"/>
    </row>
    <row r="50" spans="1:9" ht="19.5" thickBot="1">
      <c r="A50" s="290"/>
      <c r="B50" s="178" t="s">
        <v>607</v>
      </c>
      <c r="C50" s="874"/>
      <c r="D50" s="880" t="s">
        <v>611</v>
      </c>
      <c r="E50" s="880" t="s">
        <v>612</v>
      </c>
      <c r="F50" s="880" t="s">
        <v>613</v>
      </c>
      <c r="G50" s="896" t="s">
        <v>614</v>
      </c>
      <c r="H50" s="914"/>
      <c r="I50" s="88"/>
    </row>
    <row r="51" spans="1:9" ht="19.5" thickBot="1">
      <c r="A51" s="290"/>
      <c r="B51" s="174"/>
      <c r="C51" s="875"/>
      <c r="D51" s="875"/>
      <c r="E51" s="875"/>
      <c r="F51" s="875"/>
      <c r="G51" s="179" t="s">
        <v>615</v>
      </c>
      <c r="H51" s="179" t="s">
        <v>616</v>
      </c>
      <c r="I51" s="88"/>
    </row>
    <row r="52" spans="1:9" ht="21" thickBot="1">
      <c r="A52" s="290"/>
      <c r="B52" s="180" t="s">
        <v>521</v>
      </c>
      <c r="C52" s="181" t="s">
        <v>617</v>
      </c>
      <c r="D52" s="182"/>
      <c r="E52" s="182"/>
      <c r="F52" s="182">
        <v>210</v>
      </c>
      <c r="G52" s="182">
        <v>135</v>
      </c>
      <c r="H52" s="182">
        <v>75</v>
      </c>
      <c r="I52" s="88"/>
    </row>
    <row r="53" spans="1:9" ht="18.75" thickBot="1">
      <c r="A53" s="290"/>
      <c r="B53" s="183" t="s">
        <v>523</v>
      </c>
      <c r="C53" s="184" t="s">
        <v>618</v>
      </c>
      <c r="D53" s="185">
        <v>1</v>
      </c>
      <c r="E53" s="185" t="s">
        <v>538</v>
      </c>
      <c r="F53" s="185">
        <v>30</v>
      </c>
      <c r="G53" s="185">
        <v>30</v>
      </c>
      <c r="H53" s="185"/>
      <c r="I53" s="88"/>
    </row>
    <row r="54" spans="1:9" ht="18.75" thickBot="1">
      <c r="A54" s="290"/>
      <c r="B54" s="183" t="s">
        <v>526</v>
      </c>
      <c r="C54" s="184" t="s">
        <v>619</v>
      </c>
      <c r="D54" s="185">
        <v>1</v>
      </c>
      <c r="E54" s="185" t="s">
        <v>521</v>
      </c>
      <c r="F54" s="185">
        <v>15</v>
      </c>
      <c r="G54" s="185">
        <v>15</v>
      </c>
      <c r="H54" s="185"/>
      <c r="I54" s="88"/>
    </row>
    <row r="55" spans="1:9" ht="18.75" thickBot="1">
      <c r="A55" s="290"/>
      <c r="B55" s="183" t="s">
        <v>528</v>
      </c>
      <c r="C55" s="184" t="s">
        <v>620</v>
      </c>
      <c r="D55" s="185">
        <v>1</v>
      </c>
      <c r="E55" s="185" t="s">
        <v>521</v>
      </c>
      <c r="F55" s="185">
        <v>30</v>
      </c>
      <c r="G55" s="185">
        <v>5</v>
      </c>
      <c r="H55" s="185">
        <v>25</v>
      </c>
      <c r="I55" s="88"/>
    </row>
    <row r="56" spans="1:9" ht="18.75" thickBot="1">
      <c r="A56" s="290"/>
      <c r="B56" s="183" t="s">
        <v>530</v>
      </c>
      <c r="C56" s="184" t="s">
        <v>621</v>
      </c>
      <c r="D56" s="185">
        <v>2</v>
      </c>
      <c r="E56" s="185" t="s">
        <v>521</v>
      </c>
      <c r="F56" s="185">
        <v>45</v>
      </c>
      <c r="G56" s="185">
        <v>10</v>
      </c>
      <c r="H56" s="185">
        <v>35</v>
      </c>
      <c r="I56" s="88"/>
    </row>
    <row r="57" spans="1:9" ht="18.75" thickBot="1">
      <c r="A57" s="290"/>
      <c r="B57" s="183" t="s">
        <v>532</v>
      </c>
      <c r="C57" s="184" t="s">
        <v>622</v>
      </c>
      <c r="D57" s="185">
        <v>1</v>
      </c>
      <c r="E57" s="185" t="s">
        <v>538</v>
      </c>
      <c r="F57" s="185">
        <v>30</v>
      </c>
      <c r="G57" s="185">
        <v>15</v>
      </c>
      <c r="H57" s="185">
        <v>15</v>
      </c>
      <c r="I57" s="88"/>
    </row>
    <row r="58" spans="1:9" ht="18.75" thickBot="1">
      <c r="A58" s="290"/>
      <c r="B58" s="183" t="s">
        <v>535</v>
      </c>
      <c r="C58" s="184" t="s">
        <v>623</v>
      </c>
      <c r="D58" s="185">
        <v>1</v>
      </c>
      <c r="E58" s="185" t="s">
        <v>538</v>
      </c>
      <c r="F58" s="185">
        <v>60</v>
      </c>
      <c r="G58" s="185">
        <v>60</v>
      </c>
      <c r="H58" s="185"/>
      <c r="I58" s="88"/>
    </row>
    <row r="59" spans="1:9" ht="39" thickBot="1">
      <c r="A59" s="290"/>
      <c r="B59" s="180" t="s">
        <v>624</v>
      </c>
      <c r="C59" s="181" t="s">
        <v>625</v>
      </c>
      <c r="D59" s="182"/>
      <c r="E59" s="182"/>
      <c r="F59" s="186">
        <v>1860</v>
      </c>
      <c r="G59" s="186">
        <v>532</v>
      </c>
      <c r="H59" s="186">
        <v>1328</v>
      </c>
      <c r="I59" s="88"/>
    </row>
    <row r="60" spans="1:9" ht="36">
      <c r="A60" s="290"/>
      <c r="B60" s="918" t="s">
        <v>626</v>
      </c>
      <c r="C60" s="187" t="s">
        <v>627</v>
      </c>
      <c r="D60" s="920"/>
      <c r="E60" s="920"/>
      <c r="F60" s="922">
        <v>460</v>
      </c>
      <c r="G60" s="922">
        <v>182</v>
      </c>
      <c r="H60" s="922">
        <v>278</v>
      </c>
      <c r="I60" s="88"/>
    </row>
    <row r="61" spans="1:9" ht="18.75" thickBot="1">
      <c r="A61" s="290"/>
      <c r="B61" s="919"/>
      <c r="C61" s="184" t="s">
        <v>628</v>
      </c>
      <c r="D61" s="921"/>
      <c r="E61" s="921"/>
      <c r="F61" s="923"/>
      <c r="G61" s="923"/>
      <c r="H61" s="923"/>
      <c r="I61" s="88"/>
    </row>
    <row r="62" spans="1:9" ht="18.75" thickBot="1">
      <c r="A62" s="290"/>
      <c r="B62" s="183" t="s">
        <v>542</v>
      </c>
      <c r="C62" s="188" t="s">
        <v>629</v>
      </c>
      <c r="D62" s="185">
        <v>1</v>
      </c>
      <c r="E62" s="185" t="s">
        <v>521</v>
      </c>
      <c r="F62" s="185">
        <v>30</v>
      </c>
      <c r="G62" s="185">
        <v>15</v>
      </c>
      <c r="H62" s="185">
        <v>15</v>
      </c>
      <c r="I62" s="88"/>
    </row>
    <row r="63" spans="1:9" ht="18.75" thickBot="1">
      <c r="A63" s="290"/>
      <c r="B63" s="183" t="s">
        <v>544</v>
      </c>
      <c r="C63" s="188" t="s">
        <v>630</v>
      </c>
      <c r="D63" s="185">
        <v>1</v>
      </c>
      <c r="E63" s="185" t="s">
        <v>521</v>
      </c>
      <c r="F63" s="185">
        <v>75</v>
      </c>
      <c r="G63" s="185">
        <v>45</v>
      </c>
      <c r="H63" s="185">
        <v>30</v>
      </c>
      <c r="I63" s="88"/>
    </row>
    <row r="64" spans="1:9" ht="18.75" thickBot="1">
      <c r="A64" s="290"/>
      <c r="B64" s="183" t="s">
        <v>546</v>
      </c>
      <c r="C64" s="188" t="s">
        <v>631</v>
      </c>
      <c r="D64" s="185">
        <v>1</v>
      </c>
      <c r="E64" s="185" t="s">
        <v>521</v>
      </c>
      <c r="F64" s="185">
        <v>30</v>
      </c>
      <c r="G64" s="185">
        <v>10</v>
      </c>
      <c r="H64" s="185">
        <v>20</v>
      </c>
      <c r="I64" s="88"/>
    </row>
    <row r="65" spans="1:9" ht="18.75" thickBot="1">
      <c r="A65" s="290"/>
      <c r="B65" s="183" t="s">
        <v>548</v>
      </c>
      <c r="C65" s="188" t="s">
        <v>632</v>
      </c>
      <c r="D65" s="185">
        <v>1</v>
      </c>
      <c r="E65" s="185" t="s">
        <v>521</v>
      </c>
      <c r="F65" s="185">
        <v>30</v>
      </c>
      <c r="G65" s="185">
        <v>10</v>
      </c>
      <c r="H65" s="185">
        <v>20</v>
      </c>
      <c r="I65" s="88"/>
    </row>
    <row r="66" spans="1:9" ht="18.75" thickBot="1">
      <c r="A66" s="290"/>
      <c r="B66" s="183" t="s">
        <v>550</v>
      </c>
      <c r="C66" s="188" t="s">
        <v>633</v>
      </c>
      <c r="D66" s="185">
        <v>1</v>
      </c>
      <c r="E66" s="185" t="s">
        <v>521</v>
      </c>
      <c r="F66" s="185">
        <v>30</v>
      </c>
      <c r="G66" s="185">
        <v>15</v>
      </c>
      <c r="H66" s="185">
        <v>15</v>
      </c>
      <c r="I66" s="88"/>
    </row>
    <row r="67" spans="1:9" ht="18.75" thickBot="1">
      <c r="A67" s="290"/>
      <c r="B67" s="183" t="s">
        <v>552</v>
      </c>
      <c r="C67" s="188" t="s">
        <v>634</v>
      </c>
      <c r="D67" s="185">
        <v>1</v>
      </c>
      <c r="E67" s="185" t="s">
        <v>521</v>
      </c>
      <c r="F67" s="185">
        <v>45</v>
      </c>
      <c r="G67" s="185">
        <v>20</v>
      </c>
      <c r="H67" s="185">
        <v>25</v>
      </c>
      <c r="I67" s="88"/>
    </row>
    <row r="68" spans="1:9" ht="18.75" thickBot="1">
      <c r="A68" s="290"/>
      <c r="B68" s="183" t="s">
        <v>635</v>
      </c>
      <c r="C68" s="188" t="s">
        <v>636</v>
      </c>
      <c r="D68" s="185">
        <v>1</v>
      </c>
      <c r="E68" s="185" t="s">
        <v>521</v>
      </c>
      <c r="F68" s="185">
        <v>180</v>
      </c>
      <c r="G68" s="185">
        <v>60</v>
      </c>
      <c r="H68" s="185">
        <v>120</v>
      </c>
      <c r="I68" s="88"/>
    </row>
    <row r="69" spans="1:9" ht="18.75" thickBot="1">
      <c r="A69" s="290"/>
      <c r="B69" s="183" t="s">
        <v>637</v>
      </c>
      <c r="C69" s="188" t="s">
        <v>638</v>
      </c>
      <c r="D69" s="185">
        <v>1</v>
      </c>
      <c r="E69" s="185" t="s">
        <v>521</v>
      </c>
      <c r="F69" s="185">
        <v>40</v>
      </c>
      <c r="G69" s="185">
        <v>7</v>
      </c>
      <c r="H69" s="185">
        <v>33</v>
      </c>
      <c r="I69" s="88"/>
    </row>
    <row r="70" spans="1:9" ht="37.5" thickBot="1">
      <c r="A70" s="290"/>
      <c r="B70" s="189" t="s">
        <v>639</v>
      </c>
      <c r="C70" s="188" t="s">
        <v>640</v>
      </c>
      <c r="D70" s="185"/>
      <c r="E70" s="185"/>
      <c r="F70" s="190">
        <v>1400</v>
      </c>
      <c r="G70" s="190">
        <v>350</v>
      </c>
      <c r="H70" s="190">
        <v>1050</v>
      </c>
      <c r="I70" s="88"/>
    </row>
    <row r="71" spans="1:9" ht="18.75" thickBot="1">
      <c r="A71" s="290"/>
      <c r="B71" s="191" t="s">
        <v>641</v>
      </c>
      <c r="C71" s="188" t="s">
        <v>642</v>
      </c>
      <c r="D71" s="185">
        <v>1</v>
      </c>
      <c r="E71" s="185" t="s">
        <v>538</v>
      </c>
      <c r="F71" s="185">
        <v>120</v>
      </c>
      <c r="G71" s="185">
        <v>30</v>
      </c>
      <c r="H71" s="185">
        <v>90</v>
      </c>
      <c r="I71" s="88"/>
    </row>
    <row r="72" spans="1:9" ht="18.75" thickBot="1">
      <c r="A72" s="290"/>
      <c r="B72" s="191" t="s">
        <v>643</v>
      </c>
      <c r="C72" s="188" t="s">
        <v>644</v>
      </c>
      <c r="D72" s="185">
        <v>1</v>
      </c>
      <c r="E72" s="185" t="s">
        <v>521</v>
      </c>
      <c r="F72" s="185">
        <v>85</v>
      </c>
      <c r="G72" s="185">
        <v>45</v>
      </c>
      <c r="H72" s="185">
        <v>40</v>
      </c>
      <c r="I72" s="88"/>
    </row>
    <row r="73" spans="1:9" ht="18.75" thickBot="1">
      <c r="A73" s="290"/>
      <c r="B73" s="191" t="s">
        <v>645</v>
      </c>
      <c r="C73" s="188" t="s">
        <v>646</v>
      </c>
      <c r="D73" s="185">
        <v>1</v>
      </c>
      <c r="E73" s="185" t="s">
        <v>538</v>
      </c>
      <c r="F73" s="185">
        <v>100</v>
      </c>
      <c r="G73" s="185">
        <v>60</v>
      </c>
      <c r="H73" s="185">
        <v>40</v>
      </c>
      <c r="I73" s="88"/>
    </row>
    <row r="74" spans="1:9" ht="36.75" thickBot="1">
      <c r="A74" s="290"/>
      <c r="B74" s="191" t="s">
        <v>647</v>
      </c>
      <c r="C74" s="188" t="s">
        <v>648</v>
      </c>
      <c r="D74" s="185" t="s">
        <v>649</v>
      </c>
      <c r="E74" s="185" t="s">
        <v>650</v>
      </c>
      <c r="F74" s="185">
        <v>200</v>
      </c>
      <c r="G74" s="185">
        <v>20</v>
      </c>
      <c r="H74" s="185">
        <v>180</v>
      </c>
      <c r="I74" s="88"/>
    </row>
    <row r="75" spans="1:9" ht="18.75" thickBot="1">
      <c r="A75" s="290"/>
      <c r="B75" s="191" t="s">
        <v>651</v>
      </c>
      <c r="C75" s="188" t="s">
        <v>652</v>
      </c>
      <c r="D75" s="185">
        <v>2</v>
      </c>
      <c r="E75" s="185" t="s">
        <v>521</v>
      </c>
      <c r="F75" s="185">
        <v>90</v>
      </c>
      <c r="G75" s="185">
        <v>60</v>
      </c>
      <c r="H75" s="185">
        <v>30</v>
      </c>
      <c r="I75" s="88"/>
    </row>
    <row r="76" spans="1:9" ht="18.75" thickBot="1">
      <c r="A76" s="290"/>
      <c r="B76" s="191" t="s">
        <v>653</v>
      </c>
      <c r="C76" s="188" t="s">
        <v>654</v>
      </c>
      <c r="D76" s="185">
        <v>2</v>
      </c>
      <c r="E76" s="185" t="s">
        <v>521</v>
      </c>
      <c r="F76" s="185">
        <v>90</v>
      </c>
      <c r="G76" s="185">
        <v>60</v>
      </c>
      <c r="H76" s="185">
        <v>30</v>
      </c>
      <c r="I76" s="88"/>
    </row>
    <row r="77" spans="1:9" ht="18.75" thickBot="1">
      <c r="A77" s="290"/>
      <c r="B77" s="191" t="s">
        <v>655</v>
      </c>
      <c r="C77" s="188" t="s">
        <v>656</v>
      </c>
      <c r="D77" s="185">
        <v>2</v>
      </c>
      <c r="E77" s="185" t="s">
        <v>521</v>
      </c>
      <c r="F77" s="185">
        <v>240</v>
      </c>
      <c r="G77" s="185">
        <v>30</v>
      </c>
      <c r="H77" s="185">
        <v>210</v>
      </c>
      <c r="I77" s="88"/>
    </row>
    <row r="78" spans="1:9" ht="18.75" thickBot="1">
      <c r="A78" s="290"/>
      <c r="B78" s="191" t="s">
        <v>657</v>
      </c>
      <c r="C78" s="188" t="s">
        <v>658</v>
      </c>
      <c r="D78" s="185">
        <v>2</v>
      </c>
      <c r="E78" s="185" t="s">
        <v>538</v>
      </c>
      <c r="F78" s="185">
        <v>155</v>
      </c>
      <c r="G78" s="185">
        <v>45</v>
      </c>
      <c r="H78" s="185">
        <v>110</v>
      </c>
      <c r="I78" s="88"/>
    </row>
    <row r="79" spans="1:9" ht="18.75" thickBot="1">
      <c r="A79" s="290"/>
      <c r="B79" s="192" t="s">
        <v>659</v>
      </c>
      <c r="C79" s="193" t="s">
        <v>660</v>
      </c>
      <c r="D79" s="185">
        <v>2</v>
      </c>
      <c r="E79" s="185" t="s">
        <v>538</v>
      </c>
      <c r="F79" s="185">
        <v>320</v>
      </c>
      <c r="G79" s="185">
        <v>0</v>
      </c>
      <c r="H79" s="185">
        <v>320</v>
      </c>
      <c r="I79" s="88"/>
    </row>
    <row r="80" spans="1:9" ht="21" thickBot="1">
      <c r="A80" s="290"/>
      <c r="B80" s="194"/>
      <c r="C80" s="195" t="s">
        <v>661</v>
      </c>
      <c r="D80" s="179"/>
      <c r="E80" s="179"/>
      <c r="F80" s="196">
        <v>2070</v>
      </c>
      <c r="G80" s="196">
        <v>667</v>
      </c>
      <c r="H80" s="196">
        <v>1403</v>
      </c>
      <c r="I80" s="88"/>
    </row>
    <row r="81" spans="1:9">
      <c r="A81" s="290"/>
      <c r="B81" s="88"/>
      <c r="C81" s="88"/>
      <c r="D81" s="88"/>
      <c r="E81" s="88"/>
      <c r="F81" s="88"/>
      <c r="G81" s="88"/>
      <c r="H81" s="88"/>
      <c r="I81" s="88"/>
    </row>
    <row r="82" spans="1:9" ht="16.5" thickBot="1">
      <c r="A82" s="292">
        <v>3</v>
      </c>
      <c r="B82" s="291" t="s">
        <v>392</v>
      </c>
      <c r="C82" s="88"/>
      <c r="D82" s="88"/>
      <c r="E82" s="88"/>
      <c r="F82" s="88"/>
      <c r="G82" s="88"/>
      <c r="H82" s="88"/>
      <c r="I82" s="88"/>
    </row>
    <row r="83" spans="1:9" ht="18.75" customHeight="1">
      <c r="A83" s="290"/>
      <c r="B83" s="860" t="s">
        <v>662</v>
      </c>
      <c r="C83" s="899" t="s">
        <v>663</v>
      </c>
      <c r="D83" s="902" t="s">
        <v>664</v>
      </c>
      <c r="E83" s="903"/>
      <c r="F83" s="906" t="s">
        <v>665</v>
      </c>
      <c r="G83" s="907"/>
      <c r="H83" s="903"/>
      <c r="I83" s="88"/>
    </row>
    <row r="84" spans="1:9" ht="19.5" thickBot="1">
      <c r="A84" s="290"/>
      <c r="B84" s="861"/>
      <c r="C84" s="900"/>
      <c r="D84" s="904"/>
      <c r="E84" s="905"/>
      <c r="F84" s="908" t="s">
        <v>666</v>
      </c>
      <c r="G84" s="909"/>
      <c r="H84" s="905"/>
      <c r="I84" s="88"/>
    </row>
    <row r="85" spans="1:9" ht="19.5" thickBot="1">
      <c r="A85" s="290"/>
      <c r="B85" s="861"/>
      <c r="C85" s="900"/>
      <c r="D85" s="860" t="s">
        <v>667</v>
      </c>
      <c r="E85" s="860" t="s">
        <v>668</v>
      </c>
      <c r="F85" s="860" t="s">
        <v>669</v>
      </c>
      <c r="G85" s="910" t="s">
        <v>670</v>
      </c>
      <c r="H85" s="911"/>
      <c r="I85" s="88"/>
    </row>
    <row r="86" spans="1:9" ht="19.5" thickBot="1">
      <c r="A86" s="290"/>
      <c r="B86" s="898"/>
      <c r="C86" s="901"/>
      <c r="D86" s="898"/>
      <c r="E86" s="898"/>
      <c r="F86" s="898"/>
      <c r="G86" s="198" t="s">
        <v>671</v>
      </c>
      <c r="H86" s="198" t="s">
        <v>672</v>
      </c>
      <c r="I86" s="88"/>
    </row>
    <row r="87" spans="1:9" ht="19.5" thickBot="1">
      <c r="A87" s="290"/>
      <c r="B87" s="199" t="s">
        <v>521</v>
      </c>
      <c r="C87" s="200" t="s">
        <v>673</v>
      </c>
      <c r="D87" s="201"/>
      <c r="E87" s="201"/>
      <c r="F87" s="201">
        <v>210</v>
      </c>
      <c r="G87" s="202">
        <v>210</v>
      </c>
      <c r="H87" s="202">
        <v>0</v>
      </c>
      <c r="I87" s="88"/>
    </row>
    <row r="88" spans="1:9" ht="19.5" thickBot="1">
      <c r="A88" s="290"/>
      <c r="B88" s="203" t="s">
        <v>523</v>
      </c>
      <c r="C88" s="204" t="s">
        <v>674</v>
      </c>
      <c r="D88" s="201">
        <v>1</v>
      </c>
      <c r="E88" s="201" t="s">
        <v>538</v>
      </c>
      <c r="F88" s="201">
        <v>30</v>
      </c>
      <c r="G88" s="202">
        <v>30</v>
      </c>
      <c r="H88" s="202">
        <v>0</v>
      </c>
      <c r="I88" s="88"/>
    </row>
    <row r="89" spans="1:9" ht="19.5" thickBot="1">
      <c r="A89" s="290"/>
      <c r="B89" s="203" t="s">
        <v>526</v>
      </c>
      <c r="C89" s="204" t="s">
        <v>675</v>
      </c>
      <c r="D89" s="201">
        <v>1</v>
      </c>
      <c r="E89" s="201" t="s">
        <v>521</v>
      </c>
      <c r="F89" s="201">
        <v>15</v>
      </c>
      <c r="G89" s="202">
        <v>15</v>
      </c>
      <c r="H89" s="202">
        <v>0</v>
      </c>
      <c r="I89" s="88"/>
    </row>
    <row r="90" spans="1:9" ht="19.5" thickBot="1">
      <c r="A90" s="290"/>
      <c r="B90" s="203" t="s">
        <v>528</v>
      </c>
      <c r="C90" s="204" t="s">
        <v>676</v>
      </c>
      <c r="D90" s="201">
        <v>2</v>
      </c>
      <c r="E90" s="201" t="s">
        <v>521</v>
      </c>
      <c r="F90" s="201">
        <v>30</v>
      </c>
      <c r="G90" s="202">
        <v>30</v>
      </c>
      <c r="H90" s="202">
        <v>0</v>
      </c>
      <c r="I90" s="88"/>
    </row>
    <row r="91" spans="1:9" ht="19.5" thickBot="1">
      <c r="A91" s="290"/>
      <c r="B91" s="203" t="s">
        <v>530</v>
      </c>
      <c r="C91" s="204" t="s">
        <v>677</v>
      </c>
      <c r="D91" s="201">
        <v>2</v>
      </c>
      <c r="E91" s="201" t="s">
        <v>538</v>
      </c>
      <c r="F91" s="201">
        <v>45</v>
      </c>
      <c r="G91" s="202">
        <v>45</v>
      </c>
      <c r="H91" s="202">
        <v>0</v>
      </c>
      <c r="I91" s="88"/>
    </row>
    <row r="92" spans="1:9" ht="19.5" thickBot="1">
      <c r="A92" s="290"/>
      <c r="B92" s="203" t="s">
        <v>532</v>
      </c>
      <c r="C92" s="204" t="s">
        <v>678</v>
      </c>
      <c r="D92" s="201">
        <v>2</v>
      </c>
      <c r="E92" s="201" t="s">
        <v>538</v>
      </c>
      <c r="F92" s="201">
        <v>30</v>
      </c>
      <c r="G92" s="202">
        <v>30</v>
      </c>
      <c r="H92" s="202">
        <v>0</v>
      </c>
      <c r="I92" s="88"/>
    </row>
    <row r="93" spans="1:9" ht="19.5" thickBot="1">
      <c r="A93" s="290"/>
      <c r="B93" s="203" t="s">
        <v>535</v>
      </c>
      <c r="C93" s="204" t="s">
        <v>679</v>
      </c>
      <c r="D93" s="201">
        <v>2</v>
      </c>
      <c r="E93" s="201" t="s">
        <v>538</v>
      </c>
      <c r="F93" s="201">
        <v>60</v>
      </c>
      <c r="G93" s="202">
        <v>60</v>
      </c>
      <c r="H93" s="202">
        <v>0</v>
      </c>
      <c r="I93" s="88"/>
    </row>
    <row r="94" spans="1:9" ht="38.25" thickBot="1">
      <c r="A94" s="290"/>
      <c r="B94" s="199" t="s">
        <v>538</v>
      </c>
      <c r="C94" s="200" t="s">
        <v>539</v>
      </c>
      <c r="D94" s="205"/>
      <c r="E94" s="205"/>
      <c r="F94" s="201">
        <v>1.98</v>
      </c>
      <c r="G94" s="202">
        <v>600</v>
      </c>
      <c r="H94" s="202">
        <v>1.38</v>
      </c>
      <c r="I94" s="88"/>
    </row>
    <row r="95" spans="1:9" ht="20.25" customHeight="1" thickBot="1">
      <c r="A95" s="290"/>
      <c r="B95" s="203" t="s">
        <v>540</v>
      </c>
      <c r="C95" s="204" t="s">
        <v>680</v>
      </c>
      <c r="D95" s="205"/>
      <c r="E95" s="205"/>
      <c r="F95" s="201">
        <v>610</v>
      </c>
      <c r="G95" s="202">
        <v>330</v>
      </c>
      <c r="H95" s="202">
        <v>280</v>
      </c>
      <c r="I95" s="88"/>
    </row>
    <row r="96" spans="1:9" ht="19.5" thickBot="1">
      <c r="A96" s="290"/>
      <c r="B96" s="206" t="s">
        <v>542</v>
      </c>
      <c r="C96" s="207" t="s">
        <v>543</v>
      </c>
      <c r="D96" s="208">
        <v>1</v>
      </c>
      <c r="E96" s="208" t="s">
        <v>521</v>
      </c>
      <c r="F96" s="208">
        <v>45</v>
      </c>
      <c r="G96" s="202">
        <v>45</v>
      </c>
      <c r="H96" s="208" t="s">
        <v>681</v>
      </c>
      <c r="I96" s="88"/>
    </row>
    <row r="97" spans="1:9" ht="19.5" thickBot="1">
      <c r="A97" s="290"/>
      <c r="B97" s="206" t="s">
        <v>544</v>
      </c>
      <c r="C97" s="207" t="s">
        <v>682</v>
      </c>
      <c r="D97" s="208">
        <v>1</v>
      </c>
      <c r="E97" s="208" t="s">
        <v>521</v>
      </c>
      <c r="F97" s="208">
        <v>30</v>
      </c>
      <c r="G97" s="202">
        <v>30</v>
      </c>
      <c r="H97" s="208" t="s">
        <v>681</v>
      </c>
      <c r="I97" s="88"/>
    </row>
    <row r="98" spans="1:9" ht="19.5" thickBot="1">
      <c r="A98" s="290"/>
      <c r="B98" s="206" t="s">
        <v>546</v>
      </c>
      <c r="C98" s="207" t="s">
        <v>553</v>
      </c>
      <c r="D98" s="208">
        <v>1</v>
      </c>
      <c r="E98" s="208" t="s">
        <v>521</v>
      </c>
      <c r="F98" s="208">
        <v>45</v>
      </c>
      <c r="G98" s="202">
        <v>45</v>
      </c>
      <c r="H98" s="208" t="s">
        <v>681</v>
      </c>
      <c r="I98" s="88"/>
    </row>
    <row r="99" spans="1:9" ht="19.5" thickBot="1">
      <c r="A99" s="290"/>
      <c r="B99" s="206" t="s">
        <v>548</v>
      </c>
      <c r="C99" s="207" t="s">
        <v>683</v>
      </c>
      <c r="D99" s="208">
        <v>1</v>
      </c>
      <c r="E99" s="208" t="s">
        <v>521</v>
      </c>
      <c r="F99" s="208">
        <v>45</v>
      </c>
      <c r="G99" s="202">
        <v>45</v>
      </c>
      <c r="H99" s="208" t="s">
        <v>681</v>
      </c>
      <c r="I99" s="88"/>
    </row>
    <row r="100" spans="1:9" ht="19.5" thickBot="1">
      <c r="A100" s="290"/>
      <c r="B100" s="206" t="s">
        <v>550</v>
      </c>
      <c r="C100" s="207" t="s">
        <v>684</v>
      </c>
      <c r="D100" s="208">
        <v>1</v>
      </c>
      <c r="E100" s="208" t="s">
        <v>538</v>
      </c>
      <c r="F100" s="208">
        <v>30</v>
      </c>
      <c r="G100" s="202">
        <v>30</v>
      </c>
      <c r="H100" s="208" t="s">
        <v>681</v>
      </c>
      <c r="I100" s="88"/>
    </row>
    <row r="101" spans="1:9" ht="19.5" thickBot="1">
      <c r="A101" s="290"/>
      <c r="B101" s="206" t="s">
        <v>552</v>
      </c>
      <c r="C101" s="207" t="s">
        <v>685</v>
      </c>
      <c r="D101" s="208">
        <v>1</v>
      </c>
      <c r="E101" s="208" t="s">
        <v>521</v>
      </c>
      <c r="F101" s="208">
        <v>30</v>
      </c>
      <c r="G101" s="202">
        <v>30</v>
      </c>
      <c r="H101" s="208">
        <v>0</v>
      </c>
      <c r="I101" s="88"/>
    </row>
    <row r="102" spans="1:9" ht="19.5" thickBot="1">
      <c r="A102" s="290"/>
      <c r="B102" s="206" t="s">
        <v>686</v>
      </c>
      <c r="C102" s="207" t="s">
        <v>687</v>
      </c>
      <c r="D102" s="208">
        <v>1</v>
      </c>
      <c r="E102" s="208" t="s">
        <v>521</v>
      </c>
      <c r="F102" s="208">
        <v>110</v>
      </c>
      <c r="G102" s="202">
        <v>30</v>
      </c>
      <c r="H102" s="208">
        <v>80</v>
      </c>
      <c r="I102" s="88"/>
    </row>
    <row r="103" spans="1:9" ht="19.5" thickBot="1">
      <c r="A103" s="290"/>
      <c r="B103" s="206" t="s">
        <v>556</v>
      </c>
      <c r="C103" s="207" t="s">
        <v>688</v>
      </c>
      <c r="D103" s="208">
        <v>1</v>
      </c>
      <c r="E103" s="208" t="s">
        <v>521</v>
      </c>
      <c r="F103" s="208">
        <v>205</v>
      </c>
      <c r="G103" s="202">
        <v>45</v>
      </c>
      <c r="H103" s="208">
        <v>160</v>
      </c>
      <c r="I103" s="88"/>
    </row>
    <row r="104" spans="1:9" ht="19.5" thickBot="1">
      <c r="A104" s="290"/>
      <c r="B104" s="206" t="s">
        <v>558</v>
      </c>
      <c r="C104" s="207" t="s">
        <v>689</v>
      </c>
      <c r="D104" s="208">
        <v>1</v>
      </c>
      <c r="E104" s="208" t="s">
        <v>521</v>
      </c>
      <c r="F104" s="208">
        <v>70</v>
      </c>
      <c r="G104" s="202">
        <v>30</v>
      </c>
      <c r="H104" s="208">
        <v>40</v>
      </c>
      <c r="I104" s="88"/>
    </row>
    <row r="105" spans="1:9" ht="19.5" thickBot="1">
      <c r="A105" s="290"/>
      <c r="B105" s="206" t="s">
        <v>690</v>
      </c>
      <c r="C105" s="207" t="s">
        <v>691</v>
      </c>
      <c r="D105" s="209"/>
      <c r="E105" s="209"/>
      <c r="F105" s="208">
        <v>1.2350000000000001</v>
      </c>
      <c r="G105" s="202">
        <v>255</v>
      </c>
      <c r="H105" s="208">
        <v>980</v>
      </c>
      <c r="I105" s="88"/>
    </row>
    <row r="106" spans="1:9" ht="19.5" thickBot="1">
      <c r="A106" s="290"/>
      <c r="B106" s="206" t="s">
        <v>692</v>
      </c>
      <c r="C106" s="207" t="s">
        <v>693</v>
      </c>
      <c r="D106" s="208">
        <v>1</v>
      </c>
      <c r="E106" s="208" t="s">
        <v>538</v>
      </c>
      <c r="F106" s="208">
        <v>110</v>
      </c>
      <c r="G106" s="202">
        <v>30</v>
      </c>
      <c r="H106" s="208">
        <v>80</v>
      </c>
      <c r="I106" s="88"/>
    </row>
    <row r="107" spans="1:9" ht="39.75" customHeight="1" thickBot="1">
      <c r="A107" s="290"/>
      <c r="B107" s="206" t="s">
        <v>694</v>
      </c>
      <c r="C107" s="204" t="s">
        <v>695</v>
      </c>
      <c r="D107" s="208">
        <v>1</v>
      </c>
      <c r="E107" s="208" t="s">
        <v>538</v>
      </c>
      <c r="F107" s="208">
        <v>95</v>
      </c>
      <c r="G107" s="202">
        <v>15</v>
      </c>
      <c r="H107" s="208">
        <v>80</v>
      </c>
      <c r="I107" s="88"/>
    </row>
    <row r="108" spans="1:9" ht="19.5" thickBot="1">
      <c r="A108" s="290"/>
      <c r="B108" s="206" t="s">
        <v>696</v>
      </c>
      <c r="C108" s="207" t="s">
        <v>697</v>
      </c>
      <c r="D108" s="208">
        <v>1</v>
      </c>
      <c r="E108" s="208" t="s">
        <v>538</v>
      </c>
      <c r="F108" s="208">
        <v>95</v>
      </c>
      <c r="G108" s="202">
        <v>15</v>
      </c>
      <c r="H108" s="208">
        <v>80</v>
      </c>
      <c r="I108" s="88"/>
    </row>
    <row r="109" spans="1:9" ht="19.5" thickBot="1">
      <c r="A109" s="290"/>
      <c r="B109" s="206" t="s">
        <v>698</v>
      </c>
      <c r="C109" s="207" t="s">
        <v>699</v>
      </c>
      <c r="D109" s="208">
        <v>1</v>
      </c>
      <c r="E109" s="208" t="s">
        <v>538</v>
      </c>
      <c r="F109" s="208">
        <v>170</v>
      </c>
      <c r="G109" s="202">
        <v>30</v>
      </c>
      <c r="H109" s="208">
        <v>140</v>
      </c>
      <c r="I109" s="88"/>
    </row>
    <row r="110" spans="1:9" ht="39.75" customHeight="1" thickBot="1">
      <c r="A110" s="290"/>
      <c r="B110" s="206" t="s">
        <v>571</v>
      </c>
      <c r="C110" s="204" t="s">
        <v>700</v>
      </c>
      <c r="D110" s="208">
        <v>2</v>
      </c>
      <c r="E110" s="208" t="s">
        <v>521</v>
      </c>
      <c r="F110" s="208">
        <v>110</v>
      </c>
      <c r="G110" s="202">
        <v>30</v>
      </c>
      <c r="H110" s="208">
        <v>80</v>
      </c>
      <c r="I110" s="88"/>
    </row>
    <row r="111" spans="1:9" ht="43.5" customHeight="1" thickBot="1">
      <c r="A111" s="290"/>
      <c r="B111" s="206" t="s">
        <v>573</v>
      </c>
      <c r="C111" s="204" t="s">
        <v>701</v>
      </c>
      <c r="D111" s="208">
        <v>2</v>
      </c>
      <c r="E111" s="208" t="s">
        <v>521</v>
      </c>
      <c r="F111" s="208">
        <v>245</v>
      </c>
      <c r="G111" s="202">
        <v>45</v>
      </c>
      <c r="H111" s="208">
        <v>200</v>
      </c>
      <c r="I111" s="88"/>
    </row>
    <row r="112" spans="1:9" ht="24" customHeight="1" thickBot="1">
      <c r="A112" s="290"/>
      <c r="B112" s="206" t="s">
        <v>575</v>
      </c>
      <c r="C112" s="204" t="s">
        <v>702</v>
      </c>
      <c r="D112" s="208">
        <v>2</v>
      </c>
      <c r="E112" s="208" t="s">
        <v>538</v>
      </c>
      <c r="F112" s="208">
        <v>150</v>
      </c>
      <c r="G112" s="202">
        <v>30</v>
      </c>
      <c r="H112" s="208">
        <v>120</v>
      </c>
      <c r="I112" s="88"/>
    </row>
    <row r="113" spans="1:9" ht="21.75" customHeight="1" thickBot="1">
      <c r="A113" s="290"/>
      <c r="B113" s="206" t="s">
        <v>577</v>
      </c>
      <c r="C113" s="204" t="s">
        <v>703</v>
      </c>
      <c r="D113" s="208">
        <v>2</v>
      </c>
      <c r="E113" s="208" t="s">
        <v>538</v>
      </c>
      <c r="F113" s="208">
        <v>110</v>
      </c>
      <c r="G113" s="202">
        <v>30</v>
      </c>
      <c r="H113" s="208">
        <v>80</v>
      </c>
      <c r="I113" s="88"/>
    </row>
    <row r="114" spans="1:9" ht="38.25" thickBot="1">
      <c r="A114" s="290"/>
      <c r="B114" s="206" t="s">
        <v>579</v>
      </c>
      <c r="C114" s="204" t="s">
        <v>704</v>
      </c>
      <c r="D114" s="208">
        <v>2</v>
      </c>
      <c r="E114" s="208" t="s">
        <v>538</v>
      </c>
      <c r="F114" s="208">
        <v>150</v>
      </c>
      <c r="G114" s="202">
        <v>30</v>
      </c>
      <c r="H114" s="208">
        <v>120</v>
      </c>
      <c r="I114" s="88"/>
    </row>
    <row r="115" spans="1:9" ht="19.5" thickBot="1">
      <c r="A115" s="290"/>
      <c r="B115" s="206" t="s">
        <v>705</v>
      </c>
      <c r="C115" s="207" t="s">
        <v>706</v>
      </c>
      <c r="D115" s="208"/>
      <c r="E115" s="208"/>
      <c r="F115" s="208">
        <v>135</v>
      </c>
      <c r="G115" s="202">
        <v>15</v>
      </c>
      <c r="H115" s="208">
        <v>120</v>
      </c>
      <c r="I115" s="88"/>
    </row>
    <row r="116" spans="1:9" ht="19.5" thickBot="1">
      <c r="A116" s="290"/>
      <c r="B116" s="206" t="s">
        <v>581</v>
      </c>
      <c r="C116" s="207" t="s">
        <v>707</v>
      </c>
      <c r="D116" s="208">
        <v>1</v>
      </c>
      <c r="E116" s="208" t="s">
        <v>521</v>
      </c>
      <c r="F116" s="208">
        <v>40</v>
      </c>
      <c r="G116" s="202" t="s">
        <v>681</v>
      </c>
      <c r="H116" s="208">
        <v>40</v>
      </c>
      <c r="I116" s="88"/>
    </row>
    <row r="117" spans="1:9" ht="19.5" thickBot="1">
      <c r="A117" s="290"/>
      <c r="B117" s="206" t="s">
        <v>583</v>
      </c>
      <c r="C117" s="207" t="s">
        <v>708</v>
      </c>
      <c r="D117" s="208">
        <v>1</v>
      </c>
      <c r="E117" s="208" t="s">
        <v>538</v>
      </c>
      <c r="F117" s="208">
        <v>40</v>
      </c>
      <c r="G117" s="202" t="s">
        <v>681</v>
      </c>
      <c r="H117" s="208">
        <v>40</v>
      </c>
      <c r="I117" s="88"/>
    </row>
    <row r="118" spans="1:9" ht="18.75">
      <c r="A118" s="290"/>
      <c r="B118" s="912" t="s">
        <v>585</v>
      </c>
      <c r="C118" s="210" t="s">
        <v>709</v>
      </c>
      <c r="D118" s="912">
        <v>2</v>
      </c>
      <c r="E118" s="912" t="s">
        <v>521</v>
      </c>
      <c r="F118" s="912">
        <v>55</v>
      </c>
      <c r="G118" s="840">
        <v>15</v>
      </c>
      <c r="H118" s="912">
        <v>40</v>
      </c>
      <c r="I118" s="88"/>
    </row>
    <row r="119" spans="1:9" ht="19.5" thickBot="1">
      <c r="A119" s="290"/>
      <c r="B119" s="913"/>
      <c r="C119" s="207" t="s">
        <v>710</v>
      </c>
      <c r="D119" s="913"/>
      <c r="E119" s="913"/>
      <c r="F119" s="913"/>
      <c r="G119" s="842"/>
      <c r="H119" s="913"/>
      <c r="I119" s="88"/>
    </row>
    <row r="120" spans="1:9" ht="19.5" thickBot="1">
      <c r="A120" s="290"/>
      <c r="B120" s="206"/>
      <c r="C120" s="211" t="s">
        <v>397</v>
      </c>
      <c r="D120" s="208"/>
      <c r="E120" s="208"/>
      <c r="F120" s="212">
        <v>1.98</v>
      </c>
      <c r="G120" s="198">
        <v>600</v>
      </c>
      <c r="H120" s="212">
        <v>1.38</v>
      </c>
      <c r="I120" s="88"/>
    </row>
    <row r="121" spans="1:9">
      <c r="A121" s="290"/>
      <c r="B121" s="88"/>
      <c r="C121" s="88"/>
      <c r="D121" s="88"/>
      <c r="E121" s="88"/>
      <c r="F121" s="88"/>
      <c r="G121" s="88"/>
      <c r="H121" s="88"/>
      <c r="I121" s="88"/>
    </row>
    <row r="122" spans="1:9" ht="16.5" thickBot="1">
      <c r="A122" s="292">
        <v>4</v>
      </c>
      <c r="B122" s="291" t="s">
        <v>402</v>
      </c>
      <c r="C122" s="88"/>
      <c r="D122" s="88"/>
      <c r="E122" s="88"/>
      <c r="F122" s="88"/>
      <c r="G122" s="88"/>
      <c r="H122" s="88"/>
      <c r="I122" s="88"/>
    </row>
    <row r="123" spans="1:9" ht="37.5" customHeight="1" thickBot="1">
      <c r="A123" s="290"/>
      <c r="B123" s="855" t="s">
        <v>711</v>
      </c>
      <c r="C123" s="855" t="s">
        <v>608</v>
      </c>
      <c r="D123" s="850" t="s">
        <v>609</v>
      </c>
      <c r="E123" s="852"/>
      <c r="F123" s="850" t="s">
        <v>610</v>
      </c>
      <c r="G123" s="851"/>
      <c r="H123" s="852"/>
      <c r="I123" s="88"/>
    </row>
    <row r="124" spans="1:9" ht="19.5" thickBot="1">
      <c r="A124" s="290"/>
      <c r="B124" s="856"/>
      <c r="C124" s="856"/>
      <c r="D124" s="855" t="s">
        <v>611</v>
      </c>
      <c r="E124" s="855" t="s">
        <v>612</v>
      </c>
      <c r="F124" s="855" t="s">
        <v>613</v>
      </c>
      <c r="G124" s="850" t="s">
        <v>614</v>
      </c>
      <c r="H124" s="852"/>
      <c r="I124" s="88"/>
    </row>
    <row r="125" spans="1:9" ht="18.75">
      <c r="A125" s="290"/>
      <c r="B125" s="856"/>
      <c r="C125" s="856"/>
      <c r="D125" s="856"/>
      <c r="E125" s="856"/>
      <c r="F125" s="856"/>
      <c r="G125" s="215" t="s">
        <v>712</v>
      </c>
      <c r="H125" s="215" t="s">
        <v>712</v>
      </c>
      <c r="I125" s="88"/>
    </row>
    <row r="126" spans="1:9" ht="21" thickBot="1">
      <c r="A126" s="290"/>
      <c r="B126" s="857"/>
      <c r="C126" s="857"/>
      <c r="D126" s="857"/>
      <c r="E126" s="857"/>
      <c r="F126" s="857"/>
      <c r="G126" s="216" t="s">
        <v>713</v>
      </c>
      <c r="H126" s="216" t="s">
        <v>714</v>
      </c>
      <c r="I126" s="88"/>
    </row>
    <row r="127" spans="1:9" ht="33.75" customHeight="1" thickBot="1">
      <c r="A127" s="290"/>
      <c r="B127" s="217" t="s">
        <v>521</v>
      </c>
      <c r="C127" s="218" t="s">
        <v>617</v>
      </c>
      <c r="D127" s="219"/>
      <c r="E127" s="219"/>
      <c r="F127" s="219">
        <v>210</v>
      </c>
      <c r="G127" s="220"/>
      <c r="H127" s="220"/>
      <c r="I127" s="88"/>
    </row>
    <row r="128" spans="1:9" ht="18" customHeight="1" thickBot="1">
      <c r="A128" s="290"/>
      <c r="B128" s="221" t="s">
        <v>523</v>
      </c>
      <c r="C128" s="222" t="s">
        <v>618</v>
      </c>
      <c r="D128" s="219">
        <v>2</v>
      </c>
      <c r="E128" s="219">
        <v>4</v>
      </c>
      <c r="F128" s="219">
        <v>30</v>
      </c>
      <c r="G128" s="219"/>
      <c r="H128" s="223"/>
      <c r="I128" s="88"/>
    </row>
    <row r="129" spans="1:9" ht="18.75" thickBot="1">
      <c r="A129" s="290"/>
      <c r="B129" s="221" t="s">
        <v>526</v>
      </c>
      <c r="C129" s="222" t="s">
        <v>619</v>
      </c>
      <c r="D129" s="219">
        <v>1</v>
      </c>
      <c r="E129" s="219">
        <v>1</v>
      </c>
      <c r="F129" s="219">
        <v>15</v>
      </c>
      <c r="G129" s="219"/>
      <c r="H129" s="219"/>
      <c r="I129" s="88"/>
    </row>
    <row r="130" spans="1:9" ht="18.75" thickBot="1">
      <c r="A130" s="290"/>
      <c r="B130" s="221" t="s">
        <v>528</v>
      </c>
      <c r="C130" s="222" t="s">
        <v>620</v>
      </c>
      <c r="D130" s="219">
        <v>1</v>
      </c>
      <c r="E130" s="219">
        <v>1</v>
      </c>
      <c r="F130" s="219">
        <v>30</v>
      </c>
      <c r="G130" s="219"/>
      <c r="H130" s="219"/>
      <c r="I130" s="88"/>
    </row>
    <row r="131" spans="1:9" ht="18.75" thickBot="1">
      <c r="A131" s="290"/>
      <c r="B131" s="221" t="s">
        <v>530</v>
      </c>
      <c r="C131" s="222" t="s">
        <v>621</v>
      </c>
      <c r="D131" s="219">
        <v>1</v>
      </c>
      <c r="E131" s="219">
        <v>2</v>
      </c>
      <c r="F131" s="219">
        <v>45</v>
      </c>
      <c r="G131" s="219"/>
      <c r="H131" s="219"/>
      <c r="I131" s="88"/>
    </row>
    <row r="132" spans="1:9" ht="18.75" thickBot="1">
      <c r="A132" s="290"/>
      <c r="B132" s="221" t="s">
        <v>532</v>
      </c>
      <c r="C132" s="222" t="s">
        <v>622</v>
      </c>
      <c r="D132" s="219">
        <v>1</v>
      </c>
      <c r="E132" s="219">
        <v>2</v>
      </c>
      <c r="F132" s="219">
        <v>30</v>
      </c>
      <c r="G132" s="219"/>
      <c r="H132" s="219"/>
      <c r="I132" s="88"/>
    </row>
    <row r="133" spans="1:9" ht="18.75" thickBot="1">
      <c r="A133" s="290"/>
      <c r="B133" s="221" t="s">
        <v>535</v>
      </c>
      <c r="C133" s="222" t="s">
        <v>623</v>
      </c>
      <c r="D133" s="219">
        <v>1</v>
      </c>
      <c r="E133" s="219">
        <v>2</v>
      </c>
      <c r="F133" s="219">
        <v>60</v>
      </c>
      <c r="G133" s="219"/>
      <c r="H133" s="219"/>
      <c r="I133" s="88"/>
    </row>
    <row r="134" spans="1:9" ht="38.25" thickBot="1">
      <c r="A134" s="290"/>
      <c r="B134" s="217" t="s">
        <v>624</v>
      </c>
      <c r="C134" s="224" t="s">
        <v>715</v>
      </c>
      <c r="D134" s="219"/>
      <c r="E134" s="219"/>
      <c r="F134" s="219">
        <v>1920</v>
      </c>
      <c r="G134" s="219">
        <v>660</v>
      </c>
      <c r="H134" s="219">
        <v>1260</v>
      </c>
      <c r="I134" s="88"/>
    </row>
    <row r="135" spans="1:9" ht="36.75" thickBot="1">
      <c r="A135" s="290"/>
      <c r="B135" s="225" t="s">
        <v>540</v>
      </c>
      <c r="C135" s="226" t="s">
        <v>716</v>
      </c>
      <c r="D135" s="220"/>
      <c r="E135" s="220"/>
      <c r="F135" s="220"/>
      <c r="G135" s="220"/>
      <c r="H135" s="220"/>
      <c r="I135" s="88"/>
    </row>
    <row r="136" spans="1:9" ht="18.75" thickBot="1">
      <c r="A136" s="290"/>
      <c r="B136" s="221" t="s">
        <v>542</v>
      </c>
      <c r="C136" s="222" t="s">
        <v>631</v>
      </c>
      <c r="D136" s="219">
        <v>1</v>
      </c>
      <c r="E136" s="219">
        <v>1</v>
      </c>
      <c r="F136" s="219">
        <v>30</v>
      </c>
      <c r="G136" s="219">
        <v>15</v>
      </c>
      <c r="H136" s="219">
        <v>15</v>
      </c>
      <c r="I136" s="88"/>
    </row>
    <row r="137" spans="1:9" ht="18.75" thickBot="1">
      <c r="A137" s="290"/>
      <c r="B137" s="221" t="s">
        <v>544</v>
      </c>
      <c r="C137" s="222" t="s">
        <v>717</v>
      </c>
      <c r="D137" s="219">
        <v>1</v>
      </c>
      <c r="E137" s="219">
        <v>1</v>
      </c>
      <c r="F137" s="219">
        <v>60</v>
      </c>
      <c r="G137" s="219">
        <v>45</v>
      </c>
      <c r="H137" s="219">
        <v>15</v>
      </c>
      <c r="I137" s="88"/>
    </row>
    <row r="138" spans="1:9" ht="18.75" thickBot="1">
      <c r="A138" s="290"/>
      <c r="B138" s="221" t="s">
        <v>546</v>
      </c>
      <c r="C138" s="222" t="s">
        <v>718</v>
      </c>
      <c r="D138" s="219">
        <v>1</v>
      </c>
      <c r="E138" s="219">
        <v>1</v>
      </c>
      <c r="F138" s="219">
        <v>45</v>
      </c>
      <c r="G138" s="219">
        <v>30</v>
      </c>
      <c r="H138" s="219">
        <v>15</v>
      </c>
      <c r="I138" s="88"/>
    </row>
    <row r="139" spans="1:9" ht="18.75" thickBot="1">
      <c r="A139" s="290"/>
      <c r="B139" s="221" t="s">
        <v>548</v>
      </c>
      <c r="C139" s="222" t="s">
        <v>719</v>
      </c>
      <c r="D139" s="219">
        <v>1</v>
      </c>
      <c r="E139" s="219">
        <v>1</v>
      </c>
      <c r="F139" s="219">
        <v>45</v>
      </c>
      <c r="G139" s="219">
        <v>30</v>
      </c>
      <c r="H139" s="219">
        <v>15</v>
      </c>
      <c r="I139" s="88"/>
    </row>
    <row r="140" spans="1:9" ht="18.75" thickBot="1">
      <c r="A140" s="290"/>
      <c r="B140" s="221" t="s">
        <v>550</v>
      </c>
      <c r="C140" s="222" t="s">
        <v>720</v>
      </c>
      <c r="D140" s="219">
        <v>1</v>
      </c>
      <c r="E140" s="219">
        <v>2</v>
      </c>
      <c r="F140" s="219">
        <v>60</v>
      </c>
      <c r="G140" s="219">
        <v>45</v>
      </c>
      <c r="H140" s="219">
        <v>15</v>
      </c>
      <c r="I140" s="88"/>
    </row>
    <row r="141" spans="1:9" ht="18.75" thickBot="1">
      <c r="A141" s="290"/>
      <c r="B141" s="221" t="s">
        <v>552</v>
      </c>
      <c r="C141" s="222" t="s">
        <v>721</v>
      </c>
      <c r="D141" s="219">
        <v>1</v>
      </c>
      <c r="E141" s="219">
        <v>2</v>
      </c>
      <c r="F141" s="219">
        <v>60</v>
      </c>
      <c r="G141" s="219">
        <v>45</v>
      </c>
      <c r="H141" s="219">
        <v>15</v>
      </c>
      <c r="I141" s="88"/>
    </row>
    <row r="142" spans="1:9" ht="18.75" thickBot="1">
      <c r="A142" s="290"/>
      <c r="B142" s="221" t="s">
        <v>554</v>
      </c>
      <c r="C142" s="222" t="s">
        <v>722</v>
      </c>
      <c r="D142" s="219">
        <v>1</v>
      </c>
      <c r="E142" s="219">
        <v>2</v>
      </c>
      <c r="F142" s="219">
        <v>90</v>
      </c>
      <c r="G142" s="219">
        <v>75</v>
      </c>
      <c r="H142" s="219">
        <v>15</v>
      </c>
      <c r="I142" s="88"/>
    </row>
    <row r="143" spans="1:9" ht="18.75" thickBot="1">
      <c r="A143" s="290"/>
      <c r="B143" s="221" t="s">
        <v>723</v>
      </c>
      <c r="C143" s="222" t="s">
        <v>629</v>
      </c>
      <c r="D143" s="219">
        <v>1</v>
      </c>
      <c r="E143" s="219">
        <v>1</v>
      </c>
      <c r="F143" s="219">
        <v>30</v>
      </c>
      <c r="G143" s="219">
        <v>15</v>
      </c>
      <c r="H143" s="219">
        <v>15</v>
      </c>
      <c r="I143" s="88"/>
    </row>
    <row r="144" spans="1:9" ht="18.75" thickBot="1">
      <c r="A144" s="290"/>
      <c r="B144" s="221" t="s">
        <v>724</v>
      </c>
      <c r="C144" s="222" t="s">
        <v>725</v>
      </c>
      <c r="D144" s="219">
        <v>1</v>
      </c>
      <c r="E144" s="219">
        <v>2</v>
      </c>
      <c r="F144" s="219">
        <v>30</v>
      </c>
      <c r="G144" s="219">
        <v>15</v>
      </c>
      <c r="H144" s="219">
        <v>15</v>
      </c>
      <c r="I144" s="88"/>
    </row>
    <row r="145" spans="1:9" ht="18.75" thickBot="1">
      <c r="A145" s="290"/>
      <c r="B145" s="221" t="s">
        <v>643</v>
      </c>
      <c r="C145" s="222" t="s">
        <v>646</v>
      </c>
      <c r="D145" s="219">
        <v>1</v>
      </c>
      <c r="E145" s="219">
        <v>2</v>
      </c>
      <c r="F145" s="219">
        <v>90</v>
      </c>
      <c r="G145" s="219">
        <v>30</v>
      </c>
      <c r="H145" s="219">
        <v>60</v>
      </c>
      <c r="I145" s="88"/>
    </row>
    <row r="146" spans="1:9" ht="18.75" thickBot="1">
      <c r="A146" s="290"/>
      <c r="B146" s="221" t="s">
        <v>645</v>
      </c>
      <c r="C146" s="222" t="s">
        <v>726</v>
      </c>
      <c r="D146" s="219">
        <v>2</v>
      </c>
      <c r="E146" s="219">
        <v>2</v>
      </c>
      <c r="F146" s="219">
        <v>180</v>
      </c>
      <c r="G146" s="219">
        <v>60</v>
      </c>
      <c r="H146" s="219">
        <v>120</v>
      </c>
      <c r="I146" s="88"/>
    </row>
    <row r="147" spans="1:9" ht="18.75" thickBot="1">
      <c r="A147" s="290"/>
      <c r="B147" s="221" t="s">
        <v>647</v>
      </c>
      <c r="C147" s="222" t="s">
        <v>727</v>
      </c>
      <c r="D147" s="219">
        <v>2</v>
      </c>
      <c r="E147" s="219">
        <v>2</v>
      </c>
      <c r="F147" s="219">
        <v>45</v>
      </c>
      <c r="G147" s="219">
        <v>15</v>
      </c>
      <c r="H147" s="219">
        <v>30</v>
      </c>
      <c r="I147" s="88"/>
    </row>
    <row r="148" spans="1:9" ht="18.75" thickBot="1">
      <c r="A148" s="290"/>
      <c r="B148" s="221" t="s">
        <v>651</v>
      </c>
      <c r="C148" s="222" t="s">
        <v>728</v>
      </c>
      <c r="D148" s="219">
        <v>1</v>
      </c>
      <c r="E148" s="219">
        <v>1</v>
      </c>
      <c r="F148" s="219">
        <v>180</v>
      </c>
      <c r="G148" s="219">
        <v>60</v>
      </c>
      <c r="H148" s="219">
        <v>120</v>
      </c>
      <c r="I148" s="88"/>
    </row>
    <row r="149" spans="1:9" ht="36">
      <c r="A149" s="290"/>
      <c r="B149" s="853" t="s">
        <v>569</v>
      </c>
      <c r="C149" s="227" t="s">
        <v>729</v>
      </c>
      <c r="D149" s="853"/>
      <c r="E149" s="853"/>
      <c r="F149" s="853"/>
      <c r="G149" s="853"/>
      <c r="H149" s="853"/>
      <c r="I149" s="88"/>
    </row>
    <row r="150" spans="1:9" ht="18.75" thickBot="1">
      <c r="A150" s="290"/>
      <c r="B150" s="854"/>
      <c r="C150" s="222" t="s">
        <v>730</v>
      </c>
      <c r="D150" s="854"/>
      <c r="E150" s="854"/>
      <c r="F150" s="854"/>
      <c r="G150" s="854"/>
      <c r="H150" s="854"/>
      <c r="I150" s="88"/>
    </row>
    <row r="151" spans="1:9" ht="18.75" thickBot="1">
      <c r="A151" s="290"/>
      <c r="B151" s="221" t="s">
        <v>653</v>
      </c>
      <c r="C151" s="222" t="s">
        <v>636</v>
      </c>
      <c r="D151" s="219">
        <v>1</v>
      </c>
      <c r="E151" s="219">
        <v>1</v>
      </c>
      <c r="F151" s="219">
        <v>105</v>
      </c>
      <c r="G151" s="219">
        <v>15</v>
      </c>
      <c r="H151" s="219">
        <v>90</v>
      </c>
      <c r="I151" s="88"/>
    </row>
    <row r="152" spans="1:9" ht="18.75" thickBot="1">
      <c r="A152" s="290"/>
      <c r="B152" s="221" t="s">
        <v>655</v>
      </c>
      <c r="C152" s="222" t="s">
        <v>731</v>
      </c>
      <c r="D152" s="219">
        <v>2</v>
      </c>
      <c r="E152" s="219">
        <v>3</v>
      </c>
      <c r="F152" s="219">
        <v>135</v>
      </c>
      <c r="G152" s="219">
        <v>45</v>
      </c>
      <c r="H152" s="219">
        <v>90</v>
      </c>
      <c r="I152" s="88"/>
    </row>
    <row r="153" spans="1:9" ht="36.75" thickBot="1">
      <c r="A153" s="290"/>
      <c r="B153" s="221" t="s">
        <v>657</v>
      </c>
      <c r="C153" s="222" t="s">
        <v>732</v>
      </c>
      <c r="D153" s="219">
        <v>2</v>
      </c>
      <c r="E153" s="219">
        <v>3</v>
      </c>
      <c r="F153" s="219">
        <v>90</v>
      </c>
      <c r="G153" s="219">
        <v>15</v>
      </c>
      <c r="H153" s="219">
        <v>75</v>
      </c>
      <c r="I153" s="88"/>
    </row>
    <row r="154" spans="1:9" ht="18.75" thickBot="1">
      <c r="A154" s="290"/>
      <c r="B154" s="228" t="s">
        <v>659</v>
      </c>
      <c r="C154" s="222" t="s">
        <v>733</v>
      </c>
      <c r="D154" s="219">
        <v>2</v>
      </c>
      <c r="E154" s="219">
        <v>4</v>
      </c>
      <c r="F154" s="219">
        <v>135</v>
      </c>
      <c r="G154" s="219">
        <v>45</v>
      </c>
      <c r="H154" s="219">
        <v>90</v>
      </c>
      <c r="I154" s="88"/>
    </row>
    <row r="155" spans="1:9" ht="18.75" thickBot="1">
      <c r="A155" s="290"/>
      <c r="B155" s="228" t="s">
        <v>734</v>
      </c>
      <c r="C155" s="222" t="s">
        <v>735</v>
      </c>
      <c r="D155" s="219">
        <v>2</v>
      </c>
      <c r="E155" s="219">
        <v>4</v>
      </c>
      <c r="F155" s="219">
        <v>210</v>
      </c>
      <c r="G155" s="219">
        <v>60</v>
      </c>
      <c r="H155" s="219">
        <v>150</v>
      </c>
      <c r="I155" s="88"/>
    </row>
    <row r="156" spans="1:9" ht="18.75" thickBot="1">
      <c r="A156" s="290"/>
      <c r="B156" s="221" t="s">
        <v>736</v>
      </c>
      <c r="C156" s="222" t="s">
        <v>660</v>
      </c>
      <c r="D156" s="219">
        <v>2</v>
      </c>
      <c r="E156" s="219" t="s">
        <v>737</v>
      </c>
      <c r="F156" s="219">
        <v>300</v>
      </c>
      <c r="G156" s="219"/>
      <c r="H156" s="219">
        <v>300</v>
      </c>
      <c r="I156" s="88"/>
    </row>
    <row r="157" spans="1:9" ht="19.5" thickBot="1">
      <c r="A157" s="290"/>
      <c r="B157" s="221"/>
      <c r="C157" s="229" t="s">
        <v>738</v>
      </c>
      <c r="D157" s="220"/>
      <c r="E157" s="220"/>
      <c r="F157" s="220">
        <v>2130</v>
      </c>
      <c r="G157" s="220"/>
      <c r="H157" s="220"/>
      <c r="I157" s="88"/>
    </row>
    <row r="158" spans="1:9">
      <c r="A158" s="290"/>
      <c r="B158" s="88"/>
      <c r="C158" s="88"/>
      <c r="D158" s="88"/>
      <c r="E158" s="88"/>
      <c r="F158" s="88"/>
      <c r="G158" s="88"/>
      <c r="H158" s="88"/>
      <c r="I158" s="88"/>
    </row>
    <row r="159" spans="1:9" ht="16.5" thickBot="1">
      <c r="A159" s="292">
        <v>5</v>
      </c>
      <c r="B159" s="291" t="s">
        <v>390</v>
      </c>
      <c r="C159" s="88"/>
      <c r="D159" s="88"/>
      <c r="E159" s="88"/>
      <c r="F159" s="88"/>
      <c r="G159" s="88"/>
      <c r="H159" s="88"/>
      <c r="I159" s="88"/>
    </row>
    <row r="160" spans="1:9" ht="37.5" customHeight="1" thickBot="1">
      <c r="A160" s="290"/>
      <c r="B160" s="197" t="s">
        <v>739</v>
      </c>
      <c r="C160" s="860" t="s">
        <v>663</v>
      </c>
      <c r="D160" s="883" t="s">
        <v>664</v>
      </c>
      <c r="E160" s="884"/>
      <c r="F160" s="883" t="s">
        <v>741</v>
      </c>
      <c r="G160" s="891"/>
      <c r="H160" s="884"/>
      <c r="I160" s="88"/>
    </row>
    <row r="161" spans="1:9" ht="19.5" thickBot="1">
      <c r="A161" s="290"/>
      <c r="B161" s="213" t="s">
        <v>740</v>
      </c>
      <c r="C161" s="861"/>
      <c r="D161" s="860" t="s">
        <v>667</v>
      </c>
      <c r="E161" s="860" t="s">
        <v>668</v>
      </c>
      <c r="F161" s="860" t="s">
        <v>669</v>
      </c>
      <c r="G161" s="883" t="s">
        <v>670</v>
      </c>
      <c r="H161" s="884"/>
      <c r="I161" s="88"/>
    </row>
    <row r="162" spans="1:9" ht="19.5" thickBot="1">
      <c r="A162" s="290"/>
      <c r="B162" s="163" t="s">
        <v>512</v>
      </c>
      <c r="C162" s="862"/>
      <c r="D162" s="862"/>
      <c r="E162" s="862"/>
      <c r="F162" s="862"/>
      <c r="G162" s="198" t="s">
        <v>671</v>
      </c>
      <c r="H162" s="198" t="s">
        <v>672</v>
      </c>
      <c r="I162" s="88"/>
    </row>
    <row r="163" spans="1:9" ht="19.5" thickBot="1">
      <c r="A163" s="290"/>
      <c r="B163" s="230" t="s">
        <v>521</v>
      </c>
      <c r="C163" s="200" t="s">
        <v>673</v>
      </c>
      <c r="D163" s="231"/>
      <c r="E163" s="231"/>
      <c r="F163" s="231">
        <v>210</v>
      </c>
      <c r="G163" s="231">
        <v>160</v>
      </c>
      <c r="H163" s="231">
        <v>50</v>
      </c>
      <c r="I163" s="88"/>
    </row>
    <row r="164" spans="1:9" ht="19.5" thickBot="1">
      <c r="A164" s="290"/>
      <c r="B164" s="214" t="s">
        <v>523</v>
      </c>
      <c r="C164" s="204" t="s">
        <v>531</v>
      </c>
      <c r="D164" s="202">
        <v>1</v>
      </c>
      <c r="E164" s="202" t="s">
        <v>538</v>
      </c>
      <c r="F164" s="202">
        <v>45</v>
      </c>
      <c r="G164" s="202">
        <v>15</v>
      </c>
      <c r="H164" s="202">
        <v>30</v>
      </c>
      <c r="I164" s="88"/>
    </row>
    <row r="165" spans="1:9" ht="20.25" customHeight="1" thickBot="1">
      <c r="A165" s="290"/>
      <c r="B165" s="214" t="s">
        <v>526</v>
      </c>
      <c r="C165" s="204" t="s">
        <v>529</v>
      </c>
      <c r="D165" s="202">
        <v>1</v>
      </c>
      <c r="E165" s="202" t="s">
        <v>521</v>
      </c>
      <c r="F165" s="202">
        <v>30</v>
      </c>
      <c r="G165" s="202">
        <v>10</v>
      </c>
      <c r="H165" s="202">
        <v>20</v>
      </c>
      <c r="I165" s="88"/>
    </row>
    <row r="166" spans="1:9" ht="19.5" thickBot="1">
      <c r="A166" s="290"/>
      <c r="B166" s="214" t="s">
        <v>528</v>
      </c>
      <c r="C166" s="204" t="s">
        <v>742</v>
      </c>
      <c r="D166" s="202">
        <v>2</v>
      </c>
      <c r="E166" s="202" t="s">
        <v>538</v>
      </c>
      <c r="F166" s="202">
        <v>15</v>
      </c>
      <c r="G166" s="202">
        <v>15</v>
      </c>
      <c r="H166" s="202">
        <v>0</v>
      </c>
      <c r="I166" s="88"/>
    </row>
    <row r="167" spans="1:9" ht="19.5" thickBot="1">
      <c r="A167" s="290"/>
      <c r="B167" s="214" t="s">
        <v>530</v>
      </c>
      <c r="C167" s="204" t="s">
        <v>524</v>
      </c>
      <c r="D167" s="202">
        <v>2</v>
      </c>
      <c r="E167" s="202" t="s">
        <v>538</v>
      </c>
      <c r="F167" s="202">
        <v>30</v>
      </c>
      <c r="G167" s="202">
        <v>30</v>
      </c>
      <c r="H167" s="202">
        <v>0</v>
      </c>
      <c r="I167" s="88"/>
    </row>
    <row r="168" spans="1:9" ht="19.5" thickBot="1">
      <c r="A168" s="290"/>
      <c r="B168" s="214" t="s">
        <v>532</v>
      </c>
      <c r="C168" s="204" t="s">
        <v>533</v>
      </c>
      <c r="D168" s="202">
        <v>2</v>
      </c>
      <c r="E168" s="202" t="s">
        <v>538</v>
      </c>
      <c r="F168" s="202">
        <v>30</v>
      </c>
      <c r="G168" s="202">
        <v>30</v>
      </c>
      <c r="H168" s="202">
        <v>0</v>
      </c>
      <c r="I168" s="88"/>
    </row>
    <row r="169" spans="1:9" ht="19.5" thickBot="1">
      <c r="A169" s="290"/>
      <c r="B169" s="214" t="s">
        <v>535</v>
      </c>
      <c r="C169" s="204" t="s">
        <v>679</v>
      </c>
      <c r="D169" s="202">
        <v>2</v>
      </c>
      <c r="E169" s="202" t="s">
        <v>538</v>
      </c>
      <c r="F169" s="202">
        <v>60</v>
      </c>
      <c r="G169" s="202">
        <v>60</v>
      </c>
      <c r="H169" s="202">
        <v>0</v>
      </c>
      <c r="I169" s="88"/>
    </row>
    <row r="170" spans="1:9" ht="38.25" thickBot="1">
      <c r="A170" s="290"/>
      <c r="B170" s="230" t="s">
        <v>538</v>
      </c>
      <c r="C170" s="200" t="s">
        <v>539</v>
      </c>
      <c r="D170" s="231"/>
      <c r="E170" s="231"/>
      <c r="F170" s="231"/>
      <c r="G170" s="198"/>
      <c r="H170" s="198"/>
      <c r="I170" s="88"/>
    </row>
    <row r="171" spans="1:9" ht="38.25" thickBot="1">
      <c r="A171" s="290"/>
      <c r="B171" s="214" t="s">
        <v>540</v>
      </c>
      <c r="C171" s="204" t="s">
        <v>743</v>
      </c>
      <c r="D171" s="202"/>
      <c r="E171" s="202"/>
      <c r="F171" s="202">
        <v>815</v>
      </c>
      <c r="G171" s="202">
        <v>330</v>
      </c>
      <c r="H171" s="202">
        <v>485</v>
      </c>
      <c r="I171" s="88"/>
    </row>
    <row r="172" spans="1:9" ht="19.5" thickBot="1">
      <c r="A172" s="290"/>
      <c r="B172" s="214" t="s">
        <v>542</v>
      </c>
      <c r="C172" s="204" t="s">
        <v>543</v>
      </c>
      <c r="D172" s="202">
        <v>1</v>
      </c>
      <c r="E172" s="202" t="s">
        <v>521</v>
      </c>
      <c r="F172" s="202">
        <v>85</v>
      </c>
      <c r="G172" s="202">
        <v>60</v>
      </c>
      <c r="H172" s="202">
        <v>25</v>
      </c>
      <c r="I172" s="88"/>
    </row>
    <row r="173" spans="1:9" ht="38.25" thickBot="1">
      <c r="A173" s="290"/>
      <c r="B173" s="214" t="s">
        <v>544</v>
      </c>
      <c r="C173" s="204" t="s">
        <v>744</v>
      </c>
      <c r="D173" s="202">
        <v>1</v>
      </c>
      <c r="E173" s="202" t="s">
        <v>521</v>
      </c>
      <c r="F173" s="202">
        <v>30</v>
      </c>
      <c r="G173" s="202">
        <v>30</v>
      </c>
      <c r="H173" s="202">
        <v>0</v>
      </c>
      <c r="I173" s="88"/>
    </row>
    <row r="174" spans="1:9" ht="19.5" thickBot="1">
      <c r="A174" s="290"/>
      <c r="B174" s="214" t="s">
        <v>745</v>
      </c>
      <c r="C174" s="204" t="s">
        <v>685</v>
      </c>
      <c r="D174" s="202">
        <v>1</v>
      </c>
      <c r="E174" s="202" t="s">
        <v>538</v>
      </c>
      <c r="F174" s="202">
        <v>30</v>
      </c>
      <c r="G174" s="202">
        <v>15</v>
      </c>
      <c r="H174" s="202">
        <v>15</v>
      </c>
      <c r="I174" s="88"/>
    </row>
    <row r="175" spans="1:9" ht="19.5" thickBot="1">
      <c r="A175" s="290"/>
      <c r="B175" s="214" t="s">
        <v>746</v>
      </c>
      <c r="C175" s="204" t="s">
        <v>747</v>
      </c>
      <c r="D175" s="202">
        <v>1</v>
      </c>
      <c r="E175" s="202" t="s">
        <v>521</v>
      </c>
      <c r="F175" s="202">
        <v>90</v>
      </c>
      <c r="G175" s="202">
        <v>45</v>
      </c>
      <c r="H175" s="202">
        <v>45</v>
      </c>
      <c r="I175" s="88"/>
    </row>
    <row r="176" spans="1:9" ht="19.5" thickBot="1">
      <c r="A176" s="290"/>
      <c r="B176" s="214" t="s">
        <v>748</v>
      </c>
      <c r="C176" s="204" t="s">
        <v>749</v>
      </c>
      <c r="D176" s="202">
        <v>1</v>
      </c>
      <c r="E176" s="202" t="s">
        <v>521</v>
      </c>
      <c r="F176" s="202">
        <v>70</v>
      </c>
      <c r="G176" s="202">
        <v>30</v>
      </c>
      <c r="H176" s="202">
        <v>40</v>
      </c>
      <c r="I176" s="88"/>
    </row>
    <row r="177" spans="1:9" ht="19.5" thickBot="1">
      <c r="A177" s="290"/>
      <c r="B177" s="232" t="s">
        <v>750</v>
      </c>
      <c r="C177" s="233" t="s">
        <v>751</v>
      </c>
      <c r="D177" s="234">
        <v>1</v>
      </c>
      <c r="E177" s="234" t="s">
        <v>521</v>
      </c>
      <c r="F177" s="234">
        <v>180</v>
      </c>
      <c r="G177" s="234">
        <v>60</v>
      </c>
      <c r="H177" s="234">
        <v>120</v>
      </c>
      <c r="I177" s="88"/>
    </row>
    <row r="178" spans="1:9" ht="19.5" thickBot="1">
      <c r="A178" s="290"/>
      <c r="B178" s="232" t="s">
        <v>686</v>
      </c>
      <c r="C178" s="233" t="s">
        <v>752</v>
      </c>
      <c r="D178" s="234">
        <v>2</v>
      </c>
      <c r="E178" s="234" t="s">
        <v>521</v>
      </c>
      <c r="F178" s="234">
        <v>165</v>
      </c>
      <c r="G178" s="234">
        <v>45</v>
      </c>
      <c r="H178" s="234">
        <v>120</v>
      </c>
      <c r="I178" s="88"/>
    </row>
    <row r="179" spans="1:9" ht="19.5" thickBot="1">
      <c r="A179" s="290"/>
      <c r="B179" s="232" t="s">
        <v>556</v>
      </c>
      <c r="C179" s="233" t="s">
        <v>753</v>
      </c>
      <c r="D179" s="234">
        <v>2</v>
      </c>
      <c r="E179" s="234" t="s">
        <v>521</v>
      </c>
      <c r="F179" s="234">
        <v>165</v>
      </c>
      <c r="G179" s="234">
        <v>45</v>
      </c>
      <c r="H179" s="234">
        <v>120</v>
      </c>
      <c r="I179" s="88"/>
    </row>
    <row r="180" spans="1:9" ht="38.25" thickBot="1">
      <c r="A180" s="290"/>
      <c r="B180" s="232" t="s">
        <v>569</v>
      </c>
      <c r="C180" s="233" t="s">
        <v>754</v>
      </c>
      <c r="D180" s="234"/>
      <c r="E180" s="202"/>
      <c r="F180" s="202">
        <v>1125</v>
      </c>
      <c r="G180" s="202">
        <v>255</v>
      </c>
      <c r="H180" s="202">
        <v>870</v>
      </c>
      <c r="I180" s="88"/>
    </row>
    <row r="181" spans="1:9" ht="19.5" thickBot="1">
      <c r="A181" s="290"/>
      <c r="B181" s="214" t="s">
        <v>558</v>
      </c>
      <c r="C181" s="204" t="s">
        <v>755</v>
      </c>
      <c r="D181" s="202">
        <v>1</v>
      </c>
      <c r="E181" s="202" t="s">
        <v>521</v>
      </c>
      <c r="F181" s="202">
        <v>55</v>
      </c>
      <c r="G181" s="202">
        <v>15</v>
      </c>
      <c r="H181" s="202">
        <v>40</v>
      </c>
      <c r="I181" s="88"/>
    </row>
    <row r="182" spans="1:9" ht="19.5" thickBot="1">
      <c r="A182" s="290"/>
      <c r="B182" s="214" t="s">
        <v>692</v>
      </c>
      <c r="C182" s="204" t="s">
        <v>756</v>
      </c>
      <c r="D182" s="202">
        <v>2</v>
      </c>
      <c r="E182" s="202" t="s">
        <v>521</v>
      </c>
      <c r="F182" s="202">
        <v>45</v>
      </c>
      <c r="G182" s="202">
        <v>15</v>
      </c>
      <c r="H182" s="202">
        <v>30</v>
      </c>
      <c r="I182" s="88"/>
    </row>
    <row r="183" spans="1:9" ht="19.5" thickBot="1">
      <c r="A183" s="290"/>
      <c r="B183" s="214" t="s">
        <v>694</v>
      </c>
      <c r="C183" s="204" t="s">
        <v>757</v>
      </c>
      <c r="D183" s="202">
        <v>1</v>
      </c>
      <c r="E183" s="202" t="s">
        <v>538</v>
      </c>
      <c r="F183" s="202">
        <v>205</v>
      </c>
      <c r="G183" s="202">
        <v>45</v>
      </c>
      <c r="H183" s="202">
        <v>160</v>
      </c>
      <c r="I183" s="88"/>
    </row>
    <row r="184" spans="1:9" ht="19.5" thickBot="1">
      <c r="A184" s="290"/>
      <c r="B184" s="214" t="s">
        <v>696</v>
      </c>
      <c r="C184" s="204" t="s">
        <v>758</v>
      </c>
      <c r="D184" s="202">
        <v>1</v>
      </c>
      <c r="E184" s="202" t="s">
        <v>538</v>
      </c>
      <c r="F184" s="202">
        <v>150</v>
      </c>
      <c r="G184" s="202">
        <v>30</v>
      </c>
      <c r="H184" s="202">
        <v>120</v>
      </c>
      <c r="I184" s="88"/>
    </row>
    <row r="185" spans="1:9" ht="19.5" thickBot="1">
      <c r="A185" s="290"/>
      <c r="B185" s="214" t="s">
        <v>759</v>
      </c>
      <c r="C185" s="204" t="s">
        <v>760</v>
      </c>
      <c r="D185" s="202">
        <v>1</v>
      </c>
      <c r="E185" s="202" t="s">
        <v>538</v>
      </c>
      <c r="F185" s="202">
        <v>150</v>
      </c>
      <c r="G185" s="202">
        <v>30</v>
      </c>
      <c r="H185" s="202">
        <v>120</v>
      </c>
      <c r="I185" s="88"/>
    </row>
    <row r="186" spans="1:9" ht="19.5" thickBot="1">
      <c r="A186" s="290"/>
      <c r="B186" s="214" t="s">
        <v>571</v>
      </c>
      <c r="C186" s="204" t="s">
        <v>761</v>
      </c>
      <c r="D186" s="202">
        <v>2</v>
      </c>
      <c r="E186" s="202" t="s">
        <v>521</v>
      </c>
      <c r="F186" s="202">
        <v>165</v>
      </c>
      <c r="G186" s="202">
        <v>45</v>
      </c>
      <c r="H186" s="202">
        <v>120</v>
      </c>
      <c r="I186" s="88"/>
    </row>
    <row r="187" spans="1:9" ht="19.5" thickBot="1">
      <c r="A187" s="290"/>
      <c r="B187" s="214" t="s">
        <v>573</v>
      </c>
      <c r="C187" s="204" t="s">
        <v>762</v>
      </c>
      <c r="D187" s="202">
        <v>2</v>
      </c>
      <c r="E187" s="202" t="s">
        <v>538</v>
      </c>
      <c r="F187" s="202">
        <v>198</v>
      </c>
      <c r="G187" s="202">
        <v>45</v>
      </c>
      <c r="H187" s="202">
        <v>153</v>
      </c>
      <c r="I187" s="88"/>
    </row>
    <row r="188" spans="1:9" ht="19.5" thickBot="1">
      <c r="A188" s="290"/>
      <c r="B188" s="214" t="s">
        <v>575</v>
      </c>
      <c r="C188" s="204" t="s">
        <v>763</v>
      </c>
      <c r="D188" s="202">
        <v>2</v>
      </c>
      <c r="E188" s="202" t="s">
        <v>538</v>
      </c>
      <c r="F188" s="202">
        <v>157</v>
      </c>
      <c r="G188" s="202">
        <v>30</v>
      </c>
      <c r="H188" s="202">
        <v>127</v>
      </c>
      <c r="I188" s="88"/>
    </row>
    <row r="189" spans="1:9" ht="19.5" thickBot="1">
      <c r="A189" s="290"/>
      <c r="B189" s="892" t="s">
        <v>397</v>
      </c>
      <c r="C189" s="893"/>
      <c r="D189" s="893"/>
      <c r="E189" s="894"/>
      <c r="F189" s="198">
        <v>2150</v>
      </c>
      <c r="G189" s="198">
        <v>745</v>
      </c>
      <c r="H189" s="198">
        <v>1405</v>
      </c>
      <c r="I189" s="88"/>
    </row>
    <row r="190" spans="1:9">
      <c r="A190" s="290"/>
      <c r="B190" s="88"/>
      <c r="C190" s="88"/>
      <c r="D190" s="88"/>
      <c r="E190" s="88"/>
      <c r="F190" s="88"/>
      <c r="G190" s="88"/>
      <c r="H190" s="88"/>
      <c r="I190" s="88"/>
    </row>
    <row r="191" spans="1:9" ht="16.5" thickBot="1">
      <c r="A191" s="292">
        <v>6</v>
      </c>
      <c r="B191" s="291" t="s">
        <v>399</v>
      </c>
      <c r="C191" s="88"/>
      <c r="D191" s="88"/>
      <c r="E191" s="88"/>
      <c r="F191" s="88"/>
      <c r="G191" s="88"/>
      <c r="H191" s="88"/>
      <c r="I191" s="88"/>
    </row>
    <row r="192" spans="1:9" ht="37.5" customHeight="1" thickBot="1">
      <c r="A192" s="290"/>
      <c r="B192" s="235" t="s">
        <v>739</v>
      </c>
      <c r="C192" s="889" t="s">
        <v>765</v>
      </c>
      <c r="D192" s="886" t="s">
        <v>664</v>
      </c>
      <c r="E192" s="888"/>
      <c r="F192" s="886" t="s">
        <v>741</v>
      </c>
      <c r="G192" s="887"/>
      <c r="H192" s="888"/>
      <c r="I192" s="88"/>
    </row>
    <row r="193" spans="1:9" ht="38.25" thickBot="1">
      <c r="A193" s="290"/>
      <c r="B193" s="236" t="s">
        <v>764</v>
      </c>
      <c r="C193" s="895"/>
      <c r="D193" s="889" t="s">
        <v>667</v>
      </c>
      <c r="E193" s="889" t="s">
        <v>668</v>
      </c>
      <c r="F193" s="889" t="s">
        <v>669</v>
      </c>
      <c r="G193" s="886" t="s">
        <v>670</v>
      </c>
      <c r="H193" s="888"/>
      <c r="I193" s="88"/>
    </row>
    <row r="194" spans="1:9" ht="19.5" thickBot="1">
      <c r="A194" s="290"/>
      <c r="B194" s="237"/>
      <c r="C194" s="890"/>
      <c r="D194" s="890"/>
      <c r="E194" s="890"/>
      <c r="F194" s="890"/>
      <c r="G194" s="164" t="s">
        <v>671</v>
      </c>
      <c r="H194" s="164" t="s">
        <v>672</v>
      </c>
      <c r="I194" s="88"/>
    </row>
    <row r="195" spans="1:9" ht="18.75">
      <c r="A195" s="290"/>
      <c r="B195" s="238" t="s">
        <v>521</v>
      </c>
      <c r="C195" s="239" t="s">
        <v>766</v>
      </c>
      <c r="D195" s="240"/>
      <c r="E195" s="240"/>
      <c r="F195" s="240">
        <v>210</v>
      </c>
      <c r="G195" s="240">
        <v>210</v>
      </c>
      <c r="H195" s="240">
        <v>0</v>
      </c>
      <c r="I195" s="88"/>
    </row>
    <row r="196" spans="1:9" ht="18.75">
      <c r="A196" s="290"/>
      <c r="B196" s="241" t="s">
        <v>767</v>
      </c>
      <c r="C196" s="242" t="s">
        <v>674</v>
      </c>
      <c r="D196" s="243">
        <v>1</v>
      </c>
      <c r="E196" s="243" t="s">
        <v>521</v>
      </c>
      <c r="F196" s="243">
        <v>30</v>
      </c>
      <c r="G196" s="243"/>
      <c r="H196" s="243"/>
      <c r="I196" s="88"/>
    </row>
    <row r="197" spans="1:9" ht="18.75">
      <c r="A197" s="290"/>
      <c r="B197" s="241" t="s">
        <v>768</v>
      </c>
      <c r="C197" s="242" t="s">
        <v>675</v>
      </c>
      <c r="D197" s="244">
        <v>1</v>
      </c>
      <c r="E197" s="244" t="s">
        <v>538</v>
      </c>
      <c r="F197" s="243">
        <v>15</v>
      </c>
      <c r="G197" s="243"/>
      <c r="H197" s="243"/>
      <c r="I197" s="88"/>
    </row>
    <row r="198" spans="1:9" ht="18.75">
      <c r="A198" s="290"/>
      <c r="B198" s="241" t="s">
        <v>769</v>
      </c>
      <c r="C198" s="242" t="s">
        <v>676</v>
      </c>
      <c r="D198" s="243">
        <v>1</v>
      </c>
      <c r="E198" s="243" t="s">
        <v>521</v>
      </c>
      <c r="F198" s="243">
        <v>30</v>
      </c>
      <c r="G198" s="243"/>
      <c r="H198" s="243"/>
      <c r="I198" s="88"/>
    </row>
    <row r="199" spans="1:9" ht="18.75">
      <c r="A199" s="290"/>
      <c r="B199" s="241" t="s">
        <v>770</v>
      </c>
      <c r="C199" s="242" t="s">
        <v>677</v>
      </c>
      <c r="D199" s="243">
        <v>1</v>
      </c>
      <c r="E199" s="243" t="s">
        <v>538</v>
      </c>
      <c r="F199" s="243">
        <v>45</v>
      </c>
      <c r="G199" s="243"/>
      <c r="H199" s="243"/>
      <c r="I199" s="88"/>
    </row>
    <row r="200" spans="1:9" ht="18.75">
      <c r="A200" s="290"/>
      <c r="B200" s="241" t="s">
        <v>771</v>
      </c>
      <c r="C200" s="242" t="s">
        <v>678</v>
      </c>
      <c r="D200" s="243">
        <v>1</v>
      </c>
      <c r="E200" s="243" t="s">
        <v>521</v>
      </c>
      <c r="F200" s="243">
        <v>30</v>
      </c>
      <c r="G200" s="243"/>
      <c r="H200" s="243"/>
      <c r="I200" s="88"/>
    </row>
    <row r="201" spans="1:9" ht="18.75">
      <c r="A201" s="290"/>
      <c r="B201" s="241" t="s">
        <v>772</v>
      </c>
      <c r="C201" s="242" t="s">
        <v>679</v>
      </c>
      <c r="D201" s="243">
        <v>1</v>
      </c>
      <c r="E201" s="243" t="s">
        <v>521</v>
      </c>
      <c r="F201" s="243">
        <v>60</v>
      </c>
      <c r="G201" s="243"/>
      <c r="H201" s="243"/>
      <c r="I201" s="88"/>
    </row>
    <row r="202" spans="1:9" ht="37.5">
      <c r="A202" s="290"/>
      <c r="B202" s="238" t="s">
        <v>538</v>
      </c>
      <c r="C202" s="239" t="s">
        <v>773</v>
      </c>
      <c r="D202" s="240"/>
      <c r="E202" s="240"/>
      <c r="F202" s="240">
        <v>1880</v>
      </c>
      <c r="G202" s="240">
        <v>487</v>
      </c>
      <c r="H202" s="240">
        <v>1393</v>
      </c>
      <c r="I202" s="88"/>
    </row>
    <row r="203" spans="1:9" ht="37.5">
      <c r="A203" s="290"/>
      <c r="B203" s="245" t="s">
        <v>540</v>
      </c>
      <c r="C203" s="246" t="s">
        <v>680</v>
      </c>
      <c r="D203" s="247"/>
      <c r="E203" s="247"/>
      <c r="F203" s="247">
        <v>300</v>
      </c>
      <c r="G203" s="247">
        <v>162</v>
      </c>
      <c r="H203" s="247">
        <v>138</v>
      </c>
      <c r="I203" s="88"/>
    </row>
    <row r="204" spans="1:9" ht="18.75">
      <c r="A204" s="290"/>
      <c r="B204" s="241" t="s">
        <v>774</v>
      </c>
      <c r="C204" s="248" t="s">
        <v>775</v>
      </c>
      <c r="D204" s="244">
        <v>1</v>
      </c>
      <c r="E204" s="243" t="s">
        <v>521</v>
      </c>
      <c r="F204" s="244">
        <v>75</v>
      </c>
      <c r="G204" s="244">
        <v>30</v>
      </c>
      <c r="H204" s="244">
        <v>45</v>
      </c>
      <c r="I204" s="88"/>
    </row>
    <row r="205" spans="1:9" ht="37.5">
      <c r="A205" s="290"/>
      <c r="B205" s="241" t="s">
        <v>776</v>
      </c>
      <c r="C205" s="248" t="s">
        <v>551</v>
      </c>
      <c r="D205" s="244">
        <v>2</v>
      </c>
      <c r="E205" s="244" t="s">
        <v>521</v>
      </c>
      <c r="F205" s="244">
        <v>45</v>
      </c>
      <c r="G205" s="244">
        <v>24</v>
      </c>
      <c r="H205" s="244">
        <v>21</v>
      </c>
      <c r="I205" s="88"/>
    </row>
    <row r="206" spans="1:9" ht="18.75">
      <c r="A206" s="290"/>
      <c r="B206" s="241" t="s">
        <v>777</v>
      </c>
      <c r="C206" s="248" t="s">
        <v>778</v>
      </c>
      <c r="D206" s="244">
        <v>1</v>
      </c>
      <c r="E206" s="243" t="s">
        <v>521</v>
      </c>
      <c r="F206" s="244">
        <v>45</v>
      </c>
      <c r="G206" s="244">
        <v>24</v>
      </c>
      <c r="H206" s="244">
        <v>21</v>
      </c>
      <c r="I206" s="88"/>
    </row>
    <row r="207" spans="1:9" ht="18.75">
      <c r="A207" s="290"/>
      <c r="B207" s="241" t="s">
        <v>779</v>
      </c>
      <c r="C207" s="248" t="s">
        <v>780</v>
      </c>
      <c r="D207" s="244">
        <v>1</v>
      </c>
      <c r="E207" s="243" t="s">
        <v>538</v>
      </c>
      <c r="F207" s="244">
        <v>60</v>
      </c>
      <c r="G207" s="244">
        <v>39</v>
      </c>
      <c r="H207" s="244">
        <v>21</v>
      </c>
      <c r="I207" s="88"/>
    </row>
    <row r="208" spans="1:9" ht="37.5">
      <c r="A208" s="290"/>
      <c r="B208" s="241" t="s">
        <v>781</v>
      </c>
      <c r="C208" s="248" t="s">
        <v>782</v>
      </c>
      <c r="D208" s="244">
        <v>2</v>
      </c>
      <c r="E208" s="244" t="s">
        <v>521</v>
      </c>
      <c r="F208" s="244">
        <v>45</v>
      </c>
      <c r="G208" s="244">
        <v>30</v>
      </c>
      <c r="H208" s="244">
        <v>15</v>
      </c>
      <c r="I208" s="88"/>
    </row>
    <row r="209" spans="1:9" ht="37.5">
      <c r="A209" s="290"/>
      <c r="B209" s="241" t="s">
        <v>783</v>
      </c>
      <c r="C209" s="248" t="s">
        <v>784</v>
      </c>
      <c r="D209" s="244">
        <v>1</v>
      </c>
      <c r="E209" s="243" t="s">
        <v>521</v>
      </c>
      <c r="F209" s="244">
        <v>30</v>
      </c>
      <c r="G209" s="244">
        <v>15</v>
      </c>
      <c r="H209" s="244">
        <v>15</v>
      </c>
      <c r="I209" s="88"/>
    </row>
    <row r="210" spans="1:9" ht="37.5">
      <c r="A210" s="290"/>
      <c r="B210" s="245" t="s">
        <v>569</v>
      </c>
      <c r="C210" s="249" t="s">
        <v>691</v>
      </c>
      <c r="D210" s="250"/>
      <c r="E210" s="250"/>
      <c r="F210" s="250">
        <v>1580</v>
      </c>
      <c r="G210" s="250">
        <v>325</v>
      </c>
      <c r="H210" s="250">
        <v>1255</v>
      </c>
      <c r="I210" s="88"/>
    </row>
    <row r="211" spans="1:9" ht="18.75">
      <c r="A211" s="290"/>
      <c r="B211" s="241" t="s">
        <v>785</v>
      </c>
      <c r="C211" s="251" t="s">
        <v>786</v>
      </c>
      <c r="D211" s="244">
        <v>1</v>
      </c>
      <c r="E211" s="243" t="s">
        <v>521</v>
      </c>
      <c r="F211" s="244">
        <v>160</v>
      </c>
      <c r="G211" s="244">
        <v>40</v>
      </c>
      <c r="H211" s="244">
        <v>120</v>
      </c>
      <c r="I211" s="88"/>
    </row>
    <row r="212" spans="1:9" ht="18.75">
      <c r="A212" s="290"/>
      <c r="B212" s="241" t="s">
        <v>787</v>
      </c>
      <c r="C212" s="251" t="s">
        <v>788</v>
      </c>
      <c r="D212" s="244">
        <v>1</v>
      </c>
      <c r="E212" s="243" t="s">
        <v>538</v>
      </c>
      <c r="F212" s="244">
        <v>60</v>
      </c>
      <c r="G212" s="244">
        <v>15</v>
      </c>
      <c r="H212" s="244">
        <v>45</v>
      </c>
      <c r="I212" s="88"/>
    </row>
    <row r="213" spans="1:9" ht="18.75">
      <c r="A213" s="290"/>
      <c r="B213" s="241" t="s">
        <v>789</v>
      </c>
      <c r="C213" s="251" t="s">
        <v>708</v>
      </c>
      <c r="D213" s="244">
        <v>1</v>
      </c>
      <c r="E213" s="243" t="s">
        <v>521</v>
      </c>
      <c r="F213" s="244">
        <v>240</v>
      </c>
      <c r="G213" s="244">
        <v>60</v>
      </c>
      <c r="H213" s="244">
        <v>180</v>
      </c>
      <c r="I213" s="88"/>
    </row>
    <row r="214" spans="1:9" ht="18.75">
      <c r="A214" s="290"/>
      <c r="B214" s="241" t="s">
        <v>790</v>
      </c>
      <c r="C214" s="251" t="s">
        <v>791</v>
      </c>
      <c r="D214" s="244">
        <v>1</v>
      </c>
      <c r="E214" s="243" t="s">
        <v>538</v>
      </c>
      <c r="F214" s="244">
        <v>200</v>
      </c>
      <c r="G214" s="244">
        <v>50</v>
      </c>
      <c r="H214" s="244">
        <v>150</v>
      </c>
      <c r="I214" s="88"/>
    </row>
    <row r="215" spans="1:9" ht="18.75">
      <c r="A215" s="290"/>
      <c r="B215" s="241" t="s">
        <v>792</v>
      </c>
      <c r="C215" s="251" t="s">
        <v>793</v>
      </c>
      <c r="D215" s="244">
        <v>1</v>
      </c>
      <c r="E215" s="243" t="s">
        <v>538</v>
      </c>
      <c r="F215" s="244">
        <v>60</v>
      </c>
      <c r="G215" s="244">
        <v>15</v>
      </c>
      <c r="H215" s="244">
        <v>45</v>
      </c>
      <c r="I215" s="88"/>
    </row>
    <row r="216" spans="1:9" ht="18.75">
      <c r="A216" s="290"/>
      <c r="B216" s="241" t="s">
        <v>794</v>
      </c>
      <c r="C216" s="251" t="s">
        <v>795</v>
      </c>
      <c r="D216" s="244">
        <v>2</v>
      </c>
      <c r="E216" s="244" t="s">
        <v>521</v>
      </c>
      <c r="F216" s="244">
        <v>120</v>
      </c>
      <c r="G216" s="244">
        <v>30</v>
      </c>
      <c r="H216" s="244">
        <v>90</v>
      </c>
      <c r="I216" s="88"/>
    </row>
    <row r="217" spans="1:9" ht="18.75">
      <c r="A217" s="290"/>
      <c r="B217" s="241" t="s">
        <v>759</v>
      </c>
      <c r="C217" s="251" t="s">
        <v>796</v>
      </c>
      <c r="D217" s="244">
        <v>2</v>
      </c>
      <c r="E217" s="244" t="s">
        <v>538</v>
      </c>
      <c r="F217" s="244">
        <v>120</v>
      </c>
      <c r="G217" s="244">
        <v>30</v>
      </c>
      <c r="H217" s="244">
        <v>90</v>
      </c>
      <c r="I217" s="88"/>
    </row>
    <row r="218" spans="1:9" ht="18.75">
      <c r="A218" s="290"/>
      <c r="B218" s="241" t="s">
        <v>797</v>
      </c>
      <c r="C218" s="251" t="s">
        <v>798</v>
      </c>
      <c r="D218" s="244">
        <v>2</v>
      </c>
      <c r="E218" s="244" t="s">
        <v>521</v>
      </c>
      <c r="F218" s="244">
        <v>80</v>
      </c>
      <c r="G218" s="244">
        <v>20</v>
      </c>
      <c r="H218" s="244">
        <v>60</v>
      </c>
      <c r="I218" s="88"/>
    </row>
    <row r="219" spans="1:9" ht="18.75">
      <c r="A219" s="290"/>
      <c r="B219" s="241" t="s">
        <v>799</v>
      </c>
      <c r="C219" s="251" t="s">
        <v>800</v>
      </c>
      <c r="D219" s="244">
        <v>2</v>
      </c>
      <c r="E219" s="244" t="s">
        <v>521</v>
      </c>
      <c r="F219" s="244">
        <v>60</v>
      </c>
      <c r="G219" s="244">
        <v>15</v>
      </c>
      <c r="H219" s="244">
        <v>45</v>
      </c>
      <c r="I219" s="88"/>
    </row>
    <row r="220" spans="1:9" ht="37.5">
      <c r="A220" s="290"/>
      <c r="B220" s="241" t="s">
        <v>801</v>
      </c>
      <c r="C220" s="251" t="s">
        <v>802</v>
      </c>
      <c r="D220" s="244">
        <v>2</v>
      </c>
      <c r="E220" s="244" t="s">
        <v>521</v>
      </c>
      <c r="F220" s="244">
        <v>60</v>
      </c>
      <c r="G220" s="244">
        <v>15</v>
      </c>
      <c r="H220" s="244">
        <v>45</v>
      </c>
      <c r="I220" s="88"/>
    </row>
    <row r="221" spans="1:9" ht="18.75">
      <c r="A221" s="290"/>
      <c r="B221" s="241" t="s">
        <v>803</v>
      </c>
      <c r="C221" s="251" t="s">
        <v>804</v>
      </c>
      <c r="D221" s="244">
        <v>2</v>
      </c>
      <c r="E221" s="244" t="s">
        <v>538</v>
      </c>
      <c r="F221" s="244">
        <v>80</v>
      </c>
      <c r="G221" s="244">
        <v>20</v>
      </c>
      <c r="H221" s="244">
        <v>60</v>
      </c>
      <c r="I221" s="88"/>
    </row>
    <row r="222" spans="1:9" ht="18.75">
      <c r="A222" s="290"/>
      <c r="B222" s="241" t="s">
        <v>805</v>
      </c>
      <c r="C222" s="251" t="s">
        <v>806</v>
      </c>
      <c r="D222" s="244">
        <v>2</v>
      </c>
      <c r="E222" s="244" t="s">
        <v>521</v>
      </c>
      <c r="F222" s="244">
        <v>60</v>
      </c>
      <c r="G222" s="244">
        <v>15</v>
      </c>
      <c r="H222" s="244">
        <v>45</v>
      </c>
      <c r="I222" s="88"/>
    </row>
    <row r="223" spans="1:9" ht="18.75">
      <c r="A223" s="290"/>
      <c r="B223" s="241" t="s">
        <v>807</v>
      </c>
      <c r="C223" s="251" t="s">
        <v>808</v>
      </c>
      <c r="D223" s="244">
        <v>2</v>
      </c>
      <c r="E223" s="244" t="s">
        <v>538</v>
      </c>
      <c r="F223" s="244">
        <v>280</v>
      </c>
      <c r="G223" s="244">
        <v>0</v>
      </c>
      <c r="H223" s="244">
        <v>280</v>
      </c>
      <c r="I223" s="88"/>
    </row>
    <row r="224" spans="1:9" ht="19.5" thickBot="1">
      <c r="A224" s="290"/>
      <c r="B224" s="176"/>
      <c r="C224" s="252" t="s">
        <v>397</v>
      </c>
      <c r="D224" s="253"/>
      <c r="E224" s="253"/>
      <c r="F224" s="253">
        <v>2090</v>
      </c>
      <c r="G224" s="253">
        <v>697</v>
      </c>
      <c r="H224" s="253">
        <v>1393</v>
      </c>
      <c r="I224" s="88"/>
    </row>
    <row r="225" spans="1:9">
      <c r="A225" s="290"/>
      <c r="B225" s="88"/>
      <c r="C225" s="88"/>
      <c r="D225" s="88"/>
      <c r="E225" s="88"/>
      <c r="F225" s="88"/>
      <c r="G225" s="88"/>
      <c r="H225" s="88"/>
      <c r="I225" s="88"/>
    </row>
    <row r="226" spans="1:9" ht="16.5" thickBot="1">
      <c r="A226" s="292">
        <v>7</v>
      </c>
      <c r="B226" s="291" t="s">
        <v>831</v>
      </c>
      <c r="C226" s="88"/>
      <c r="D226" s="88"/>
      <c r="E226" s="88"/>
      <c r="F226" s="88"/>
      <c r="G226" s="88"/>
      <c r="H226" s="88"/>
      <c r="I226" s="88"/>
    </row>
    <row r="227" spans="1:9" ht="37.5" customHeight="1" thickTop="1" thickBot="1">
      <c r="A227" s="290"/>
      <c r="B227" s="870" t="s">
        <v>809</v>
      </c>
      <c r="C227" s="873" t="s">
        <v>608</v>
      </c>
      <c r="D227" s="876" t="s">
        <v>609</v>
      </c>
      <c r="E227" s="877"/>
      <c r="F227" s="876" t="s">
        <v>810</v>
      </c>
      <c r="G227" s="878"/>
      <c r="H227" s="879"/>
      <c r="I227" s="88"/>
    </row>
    <row r="228" spans="1:9" ht="19.5" thickBot="1">
      <c r="A228" s="290"/>
      <c r="B228" s="871"/>
      <c r="C228" s="874"/>
      <c r="D228" s="880" t="s">
        <v>611</v>
      </c>
      <c r="E228" s="880" t="s">
        <v>612</v>
      </c>
      <c r="F228" s="880" t="s">
        <v>613</v>
      </c>
      <c r="G228" s="896" t="s">
        <v>614</v>
      </c>
      <c r="H228" s="897"/>
      <c r="I228" s="88"/>
    </row>
    <row r="229" spans="1:9" ht="38.25" thickBot="1">
      <c r="A229" s="290"/>
      <c r="B229" s="872"/>
      <c r="C229" s="875"/>
      <c r="D229" s="875"/>
      <c r="E229" s="875"/>
      <c r="F229" s="875"/>
      <c r="G229" s="179" t="s">
        <v>811</v>
      </c>
      <c r="H229" s="254" t="s">
        <v>812</v>
      </c>
      <c r="I229" s="88"/>
    </row>
    <row r="230" spans="1:9" ht="19.5" thickBot="1">
      <c r="A230" s="290"/>
      <c r="B230" s="255" t="s">
        <v>521</v>
      </c>
      <c r="C230" s="256" t="s">
        <v>813</v>
      </c>
      <c r="D230" s="195"/>
      <c r="E230" s="195"/>
      <c r="F230" s="257">
        <v>210</v>
      </c>
      <c r="G230" s="258">
        <v>210</v>
      </c>
      <c r="H230" s="260"/>
      <c r="I230" s="88"/>
    </row>
    <row r="231" spans="1:9" ht="18.75" thickBot="1">
      <c r="A231" s="290"/>
      <c r="B231" s="261" t="s">
        <v>523</v>
      </c>
      <c r="C231" s="262" t="s">
        <v>618</v>
      </c>
      <c r="D231" s="263">
        <v>1</v>
      </c>
      <c r="E231" s="263">
        <v>1</v>
      </c>
      <c r="F231" s="263">
        <v>30</v>
      </c>
      <c r="G231" s="263">
        <v>30</v>
      </c>
      <c r="H231" s="259"/>
      <c r="I231" s="88"/>
    </row>
    <row r="232" spans="1:9" ht="18.75" thickBot="1">
      <c r="A232" s="290"/>
      <c r="B232" s="261" t="s">
        <v>526</v>
      </c>
      <c r="C232" s="262" t="s">
        <v>619</v>
      </c>
      <c r="D232" s="263">
        <v>1</v>
      </c>
      <c r="E232" s="263">
        <v>1</v>
      </c>
      <c r="F232" s="263">
        <v>15</v>
      </c>
      <c r="G232" s="263">
        <v>15</v>
      </c>
      <c r="H232" s="259"/>
      <c r="I232" s="88"/>
    </row>
    <row r="233" spans="1:9" ht="18.75" thickBot="1">
      <c r="A233" s="290"/>
      <c r="B233" s="261" t="s">
        <v>528</v>
      </c>
      <c r="C233" s="262" t="s">
        <v>620</v>
      </c>
      <c r="D233" s="263">
        <v>1</v>
      </c>
      <c r="E233" s="263">
        <v>1</v>
      </c>
      <c r="F233" s="263">
        <v>30</v>
      </c>
      <c r="G233" s="263">
        <v>30</v>
      </c>
      <c r="H233" s="259"/>
      <c r="I233" s="88"/>
    </row>
    <row r="234" spans="1:9" ht="18.75" thickBot="1">
      <c r="A234" s="290"/>
      <c r="B234" s="261" t="s">
        <v>530</v>
      </c>
      <c r="C234" s="262" t="s">
        <v>621</v>
      </c>
      <c r="D234" s="263">
        <v>1</v>
      </c>
      <c r="E234" s="263">
        <v>1</v>
      </c>
      <c r="F234" s="263">
        <v>45</v>
      </c>
      <c r="G234" s="263">
        <v>45</v>
      </c>
      <c r="H234" s="259"/>
      <c r="I234" s="88"/>
    </row>
    <row r="235" spans="1:9" ht="18.75" thickBot="1">
      <c r="A235" s="290"/>
      <c r="B235" s="261" t="s">
        <v>532</v>
      </c>
      <c r="C235" s="262" t="s">
        <v>622</v>
      </c>
      <c r="D235" s="263">
        <v>1</v>
      </c>
      <c r="E235" s="263">
        <v>1</v>
      </c>
      <c r="F235" s="263">
        <v>30</v>
      </c>
      <c r="G235" s="263">
        <v>30</v>
      </c>
      <c r="H235" s="259"/>
      <c r="I235" s="88"/>
    </row>
    <row r="236" spans="1:9" ht="18.75" thickBot="1">
      <c r="A236" s="290"/>
      <c r="B236" s="261" t="s">
        <v>535</v>
      </c>
      <c r="C236" s="262" t="s">
        <v>623</v>
      </c>
      <c r="D236" s="263">
        <v>1</v>
      </c>
      <c r="E236" s="263">
        <v>1</v>
      </c>
      <c r="F236" s="263">
        <v>60</v>
      </c>
      <c r="G236" s="263">
        <v>60</v>
      </c>
      <c r="H236" s="259"/>
      <c r="I236" s="88"/>
    </row>
    <row r="237" spans="1:9" ht="38.25" thickBot="1">
      <c r="A237" s="290"/>
      <c r="B237" s="255" t="s">
        <v>538</v>
      </c>
      <c r="C237" s="256" t="s">
        <v>814</v>
      </c>
      <c r="D237" s="257"/>
      <c r="E237" s="257"/>
      <c r="F237" s="257">
        <v>1515</v>
      </c>
      <c r="G237" s="257">
        <v>505</v>
      </c>
      <c r="H237" s="265">
        <v>1010</v>
      </c>
      <c r="I237" s="88"/>
    </row>
    <row r="238" spans="1:9" ht="36.75" thickBot="1">
      <c r="A238" s="290"/>
      <c r="B238" s="266" t="s">
        <v>540</v>
      </c>
      <c r="C238" s="262" t="s">
        <v>716</v>
      </c>
      <c r="D238" s="267"/>
      <c r="E238" s="267"/>
      <c r="F238" s="179">
        <v>255</v>
      </c>
      <c r="G238" s="257">
        <v>237</v>
      </c>
      <c r="H238" s="265">
        <v>18</v>
      </c>
      <c r="I238" s="88"/>
    </row>
    <row r="239" spans="1:9" ht="18.75" thickBot="1">
      <c r="A239" s="290"/>
      <c r="B239" s="268" t="s">
        <v>542</v>
      </c>
      <c r="C239" s="262" t="s">
        <v>631</v>
      </c>
      <c r="D239" s="264">
        <v>1</v>
      </c>
      <c r="E239" s="264">
        <v>1</v>
      </c>
      <c r="F239" s="264">
        <v>75</v>
      </c>
      <c r="G239" s="263">
        <v>71</v>
      </c>
      <c r="H239" s="259">
        <v>4</v>
      </c>
      <c r="I239" s="88"/>
    </row>
    <row r="240" spans="1:9" ht="18.75" thickBot="1">
      <c r="A240" s="290"/>
      <c r="B240" s="268" t="s">
        <v>544</v>
      </c>
      <c r="C240" s="262" t="s">
        <v>633</v>
      </c>
      <c r="D240" s="264">
        <v>1</v>
      </c>
      <c r="E240" s="264">
        <v>1</v>
      </c>
      <c r="F240" s="264">
        <v>45</v>
      </c>
      <c r="G240" s="263">
        <v>42</v>
      </c>
      <c r="H240" s="259">
        <v>3</v>
      </c>
      <c r="I240" s="88"/>
    </row>
    <row r="241" spans="1:9" ht="18.75" thickBot="1">
      <c r="A241" s="290"/>
      <c r="B241" s="268" t="s">
        <v>546</v>
      </c>
      <c r="C241" s="262" t="s">
        <v>815</v>
      </c>
      <c r="D241" s="264">
        <v>1</v>
      </c>
      <c r="E241" s="264">
        <v>1</v>
      </c>
      <c r="F241" s="264">
        <v>90</v>
      </c>
      <c r="G241" s="263">
        <v>83</v>
      </c>
      <c r="H241" s="259">
        <v>7</v>
      </c>
      <c r="I241" s="88"/>
    </row>
    <row r="242" spans="1:9" ht="36.75" thickBot="1">
      <c r="A242" s="290"/>
      <c r="B242" s="268" t="s">
        <v>548</v>
      </c>
      <c r="C242" s="262" t="s">
        <v>816</v>
      </c>
      <c r="D242" s="264">
        <v>1</v>
      </c>
      <c r="E242" s="264">
        <v>2</v>
      </c>
      <c r="F242" s="264">
        <v>45</v>
      </c>
      <c r="G242" s="263">
        <v>41</v>
      </c>
      <c r="H242" s="259">
        <v>4</v>
      </c>
      <c r="I242" s="88"/>
    </row>
    <row r="243" spans="1:9" ht="36.75" thickBot="1">
      <c r="A243" s="290"/>
      <c r="B243" s="261" t="s">
        <v>569</v>
      </c>
      <c r="C243" s="262" t="s">
        <v>817</v>
      </c>
      <c r="D243" s="179"/>
      <c r="E243" s="179"/>
      <c r="F243" s="257">
        <v>1260</v>
      </c>
      <c r="G243" s="257">
        <v>268</v>
      </c>
      <c r="H243" s="265">
        <v>992</v>
      </c>
      <c r="I243" s="88"/>
    </row>
    <row r="244" spans="1:9" ht="18.75" thickBot="1">
      <c r="A244" s="290"/>
      <c r="B244" s="268" t="s">
        <v>550</v>
      </c>
      <c r="C244" s="262" t="s">
        <v>652</v>
      </c>
      <c r="D244" s="264">
        <v>1</v>
      </c>
      <c r="E244" s="264" t="s">
        <v>818</v>
      </c>
      <c r="F244" s="264">
        <v>45</v>
      </c>
      <c r="G244" s="263">
        <v>43</v>
      </c>
      <c r="H244" s="259">
        <v>2</v>
      </c>
      <c r="I244" s="88"/>
    </row>
    <row r="245" spans="1:9" ht="18.75" thickBot="1">
      <c r="A245" s="290"/>
      <c r="B245" s="268" t="s">
        <v>552</v>
      </c>
      <c r="C245" s="262" t="s">
        <v>819</v>
      </c>
      <c r="D245" s="264">
        <v>1</v>
      </c>
      <c r="E245" s="264">
        <v>2</v>
      </c>
      <c r="F245" s="264">
        <v>75</v>
      </c>
      <c r="G245" s="263">
        <v>45</v>
      </c>
      <c r="H245" s="259">
        <v>30</v>
      </c>
      <c r="I245" s="88"/>
    </row>
    <row r="246" spans="1:9" ht="18.75" thickBot="1">
      <c r="A246" s="290"/>
      <c r="B246" s="268" t="s">
        <v>635</v>
      </c>
      <c r="C246" s="262" t="s">
        <v>820</v>
      </c>
      <c r="D246" s="264">
        <v>1</v>
      </c>
      <c r="E246" s="264">
        <v>1</v>
      </c>
      <c r="F246" s="264">
        <v>60</v>
      </c>
      <c r="G246" s="263">
        <v>10</v>
      </c>
      <c r="H246" s="259">
        <v>50</v>
      </c>
      <c r="I246" s="88"/>
    </row>
    <row r="247" spans="1:9" ht="36.75" thickBot="1">
      <c r="A247" s="290"/>
      <c r="B247" s="268" t="s">
        <v>637</v>
      </c>
      <c r="C247" s="262" t="s">
        <v>821</v>
      </c>
      <c r="D247" s="264">
        <v>1</v>
      </c>
      <c r="E247" s="264">
        <v>2</v>
      </c>
      <c r="F247" s="264">
        <v>90</v>
      </c>
      <c r="G247" s="264">
        <v>20</v>
      </c>
      <c r="H247" s="259">
        <v>70</v>
      </c>
      <c r="I247" s="88"/>
    </row>
    <row r="248" spans="1:9" ht="36.75" thickBot="1">
      <c r="A248" s="290"/>
      <c r="B248" s="268" t="s">
        <v>641</v>
      </c>
      <c r="C248" s="188" t="s">
        <v>822</v>
      </c>
      <c r="D248" s="264">
        <v>1</v>
      </c>
      <c r="E248" s="264">
        <v>2</v>
      </c>
      <c r="F248" s="264">
        <v>130</v>
      </c>
      <c r="G248" s="264">
        <v>25</v>
      </c>
      <c r="H248" s="259">
        <v>105</v>
      </c>
      <c r="I248" s="88"/>
    </row>
    <row r="249" spans="1:9" ht="36.75" thickBot="1">
      <c r="A249" s="290"/>
      <c r="B249" s="261" t="s">
        <v>643</v>
      </c>
      <c r="C249" s="262" t="s">
        <v>823</v>
      </c>
      <c r="D249" s="264">
        <v>1</v>
      </c>
      <c r="E249" s="264">
        <v>2</v>
      </c>
      <c r="F249" s="264">
        <v>115</v>
      </c>
      <c r="G249" s="264">
        <v>15</v>
      </c>
      <c r="H249" s="259">
        <v>100</v>
      </c>
      <c r="I249" s="88"/>
    </row>
    <row r="250" spans="1:9" ht="54.75" thickBot="1">
      <c r="A250" s="290"/>
      <c r="B250" s="261" t="s">
        <v>645</v>
      </c>
      <c r="C250" s="262" t="s">
        <v>824</v>
      </c>
      <c r="D250" s="264">
        <v>1</v>
      </c>
      <c r="E250" s="264">
        <v>2</v>
      </c>
      <c r="F250" s="264">
        <v>165</v>
      </c>
      <c r="G250" s="264">
        <v>15</v>
      </c>
      <c r="H250" s="269">
        <v>150</v>
      </c>
      <c r="I250" s="88"/>
    </row>
    <row r="251" spans="1:9" ht="36.75" thickBot="1">
      <c r="A251" s="290"/>
      <c r="B251" s="268" t="s">
        <v>647</v>
      </c>
      <c r="C251" s="262" t="s">
        <v>825</v>
      </c>
      <c r="D251" s="264">
        <v>2</v>
      </c>
      <c r="E251" s="264">
        <v>1</v>
      </c>
      <c r="F251" s="264">
        <v>125</v>
      </c>
      <c r="G251" s="264">
        <v>20</v>
      </c>
      <c r="H251" s="259">
        <v>105</v>
      </c>
      <c r="I251" s="88"/>
    </row>
    <row r="252" spans="1:9" ht="36.75" thickBot="1">
      <c r="A252" s="290"/>
      <c r="B252" s="268" t="s">
        <v>651</v>
      </c>
      <c r="C252" s="262" t="s">
        <v>826</v>
      </c>
      <c r="D252" s="264">
        <v>2</v>
      </c>
      <c r="E252" s="264">
        <v>1</v>
      </c>
      <c r="F252" s="264">
        <v>50</v>
      </c>
      <c r="G252" s="264">
        <v>10</v>
      </c>
      <c r="H252" s="259">
        <v>40</v>
      </c>
      <c r="I252" s="88"/>
    </row>
    <row r="253" spans="1:9" ht="36.75" thickBot="1">
      <c r="A253" s="290"/>
      <c r="B253" s="261" t="s">
        <v>653</v>
      </c>
      <c r="C253" s="262" t="s">
        <v>827</v>
      </c>
      <c r="D253" s="264">
        <v>2</v>
      </c>
      <c r="E253" s="264">
        <v>1</v>
      </c>
      <c r="F253" s="264">
        <v>100</v>
      </c>
      <c r="G253" s="264">
        <v>10</v>
      </c>
      <c r="H253" s="259">
        <v>90</v>
      </c>
      <c r="I253" s="88"/>
    </row>
    <row r="254" spans="1:9" ht="36.75" thickBot="1">
      <c r="A254" s="290"/>
      <c r="B254" s="261" t="s">
        <v>655</v>
      </c>
      <c r="C254" s="262" t="s">
        <v>828</v>
      </c>
      <c r="D254" s="264">
        <v>2</v>
      </c>
      <c r="E254" s="264">
        <v>1</v>
      </c>
      <c r="F254" s="264">
        <v>70</v>
      </c>
      <c r="G254" s="264">
        <v>10</v>
      </c>
      <c r="H254" s="259">
        <v>60</v>
      </c>
      <c r="I254" s="88"/>
    </row>
    <row r="255" spans="1:9" ht="36.75" thickBot="1">
      <c r="A255" s="290"/>
      <c r="B255" s="261" t="s">
        <v>657</v>
      </c>
      <c r="C255" s="262" t="s">
        <v>829</v>
      </c>
      <c r="D255" s="264">
        <v>2</v>
      </c>
      <c r="E255" s="264">
        <v>1</v>
      </c>
      <c r="F255" s="264">
        <v>145</v>
      </c>
      <c r="G255" s="264">
        <v>45</v>
      </c>
      <c r="H255" s="269">
        <v>100</v>
      </c>
      <c r="I255" s="88"/>
    </row>
    <row r="256" spans="1:9" ht="18.75" thickBot="1">
      <c r="A256" s="290"/>
      <c r="B256" s="261" t="s">
        <v>659</v>
      </c>
      <c r="C256" s="262" t="s">
        <v>830</v>
      </c>
      <c r="D256" s="264"/>
      <c r="E256" s="264"/>
      <c r="F256" s="264">
        <v>90</v>
      </c>
      <c r="G256" s="264"/>
      <c r="H256" s="259">
        <v>90</v>
      </c>
      <c r="I256" s="88"/>
    </row>
    <row r="257" spans="1:9" ht="19.5" thickBot="1">
      <c r="A257" s="290"/>
      <c r="B257" s="270"/>
      <c r="C257" s="271" t="s">
        <v>661</v>
      </c>
      <c r="D257" s="271"/>
      <c r="E257" s="271"/>
      <c r="F257" s="272">
        <v>1725</v>
      </c>
      <c r="G257" s="273">
        <v>715</v>
      </c>
      <c r="H257" s="274">
        <v>1010</v>
      </c>
      <c r="I257" s="88"/>
    </row>
    <row r="258" spans="1:9" ht="16.5" thickTop="1">
      <c r="A258" s="290"/>
      <c r="B258" s="88"/>
      <c r="C258" s="88"/>
      <c r="D258" s="88"/>
      <c r="E258" s="88"/>
      <c r="F258" s="88"/>
      <c r="G258" s="88"/>
      <c r="H258" s="88"/>
      <c r="I258" s="88"/>
    </row>
    <row r="259" spans="1:9" ht="16.5" thickBot="1">
      <c r="A259" s="292">
        <v>8</v>
      </c>
      <c r="B259" s="291" t="s">
        <v>863</v>
      </c>
      <c r="C259" s="88"/>
      <c r="D259" s="88"/>
      <c r="E259" s="88"/>
      <c r="F259" s="88"/>
      <c r="G259" s="88"/>
      <c r="H259" s="88"/>
      <c r="I259" s="88"/>
    </row>
    <row r="260" spans="1:9" ht="19.5" thickBot="1">
      <c r="A260" s="290"/>
      <c r="B260" s="275"/>
      <c r="C260" s="277"/>
      <c r="D260" s="850" t="s">
        <v>833</v>
      </c>
      <c r="E260" s="852"/>
      <c r="F260" s="881" t="s">
        <v>834</v>
      </c>
      <c r="G260" s="885"/>
      <c r="H260" s="882"/>
      <c r="I260" s="88"/>
    </row>
    <row r="261" spans="1:9" ht="57" thickBot="1">
      <c r="A261" s="290"/>
      <c r="B261" s="276" t="s">
        <v>809</v>
      </c>
      <c r="C261" s="278"/>
      <c r="D261" s="855" t="s">
        <v>611</v>
      </c>
      <c r="E261" s="855" t="s">
        <v>612</v>
      </c>
      <c r="F261" s="855" t="s">
        <v>613</v>
      </c>
      <c r="G261" s="881" t="s">
        <v>614</v>
      </c>
      <c r="H261" s="882"/>
      <c r="I261" s="88"/>
    </row>
    <row r="262" spans="1:9" ht="19.5" thickBot="1">
      <c r="A262" s="290"/>
      <c r="B262" s="237"/>
      <c r="C262" s="229" t="s">
        <v>832</v>
      </c>
      <c r="D262" s="857"/>
      <c r="E262" s="857"/>
      <c r="F262" s="857"/>
      <c r="G262" s="220" t="s">
        <v>615</v>
      </c>
      <c r="H262" s="220" t="s">
        <v>616</v>
      </c>
      <c r="I262" s="88"/>
    </row>
    <row r="263" spans="1:9" ht="19.5" thickBot="1">
      <c r="A263" s="290"/>
      <c r="B263" s="279" t="s">
        <v>835</v>
      </c>
      <c r="C263" s="280" t="s">
        <v>836</v>
      </c>
      <c r="D263" s="281"/>
      <c r="E263" s="281"/>
      <c r="F263" s="229">
        <v>210</v>
      </c>
      <c r="G263" s="281"/>
      <c r="H263" s="281"/>
      <c r="I263" s="88"/>
    </row>
    <row r="264" spans="1:9" ht="18.75" thickBot="1">
      <c r="A264" s="290"/>
      <c r="B264" s="282" t="s">
        <v>523</v>
      </c>
      <c r="C264" s="226" t="s">
        <v>618</v>
      </c>
      <c r="D264" s="281" t="s">
        <v>521</v>
      </c>
      <c r="E264" s="281">
        <v>1</v>
      </c>
      <c r="F264" s="281">
        <v>30</v>
      </c>
      <c r="G264" s="281"/>
      <c r="H264" s="281"/>
      <c r="I264" s="88"/>
    </row>
    <row r="265" spans="1:9" ht="18.75" thickBot="1">
      <c r="A265" s="290"/>
      <c r="B265" s="282" t="s">
        <v>526</v>
      </c>
      <c r="C265" s="226" t="s">
        <v>619</v>
      </c>
      <c r="D265" s="281" t="s">
        <v>521</v>
      </c>
      <c r="E265" s="281">
        <v>1</v>
      </c>
      <c r="F265" s="281">
        <v>15</v>
      </c>
      <c r="G265" s="281"/>
      <c r="H265" s="281"/>
      <c r="I265" s="88"/>
    </row>
    <row r="266" spans="1:9" ht="18.75" thickBot="1">
      <c r="A266" s="290"/>
      <c r="B266" s="282" t="s">
        <v>528</v>
      </c>
      <c r="C266" s="226" t="s">
        <v>620</v>
      </c>
      <c r="D266" s="281" t="s">
        <v>521</v>
      </c>
      <c r="E266" s="281">
        <v>1</v>
      </c>
      <c r="F266" s="281">
        <v>30</v>
      </c>
      <c r="G266" s="281"/>
      <c r="H266" s="281"/>
      <c r="I266" s="88"/>
    </row>
    <row r="267" spans="1:9" ht="18.75" thickBot="1">
      <c r="A267" s="290"/>
      <c r="B267" s="282" t="s">
        <v>530</v>
      </c>
      <c r="C267" s="226" t="s">
        <v>621</v>
      </c>
      <c r="D267" s="281" t="s">
        <v>521</v>
      </c>
      <c r="E267" s="281">
        <v>2</v>
      </c>
      <c r="F267" s="281">
        <v>45</v>
      </c>
      <c r="G267" s="281"/>
      <c r="H267" s="281"/>
      <c r="I267" s="88"/>
    </row>
    <row r="268" spans="1:9" ht="18.75" thickBot="1">
      <c r="A268" s="290"/>
      <c r="B268" s="282" t="s">
        <v>532</v>
      </c>
      <c r="C268" s="226" t="s">
        <v>622</v>
      </c>
      <c r="D268" s="281" t="s">
        <v>521</v>
      </c>
      <c r="E268" s="281">
        <v>1</v>
      </c>
      <c r="F268" s="281">
        <v>30</v>
      </c>
      <c r="G268" s="281"/>
      <c r="H268" s="281"/>
      <c r="I268" s="88"/>
    </row>
    <row r="269" spans="1:9" ht="18.75" thickBot="1">
      <c r="A269" s="290"/>
      <c r="B269" s="282" t="s">
        <v>535</v>
      </c>
      <c r="C269" s="226" t="s">
        <v>837</v>
      </c>
      <c r="D269" s="281" t="s">
        <v>521</v>
      </c>
      <c r="E269" s="281" t="s">
        <v>838</v>
      </c>
      <c r="F269" s="281">
        <v>60</v>
      </c>
      <c r="G269" s="281"/>
      <c r="H269" s="281"/>
      <c r="I269" s="88"/>
    </row>
    <row r="270" spans="1:9" ht="18.75" thickBot="1">
      <c r="A270" s="290"/>
      <c r="B270" s="283" t="s">
        <v>839</v>
      </c>
      <c r="C270" s="848" t="s">
        <v>840</v>
      </c>
      <c r="D270" s="848"/>
      <c r="E270" s="848"/>
      <c r="F270" s="848"/>
      <c r="G270" s="848"/>
      <c r="H270" s="849"/>
      <c r="I270" s="88"/>
    </row>
    <row r="271" spans="1:9" ht="19.5" thickBot="1">
      <c r="A271" s="290"/>
      <c r="B271" s="284" t="s">
        <v>540</v>
      </c>
      <c r="C271" s="848" t="s">
        <v>841</v>
      </c>
      <c r="D271" s="848"/>
      <c r="E271" s="849"/>
      <c r="F271" s="229">
        <v>825</v>
      </c>
      <c r="G271" s="229">
        <v>351</v>
      </c>
      <c r="H271" s="229">
        <v>474</v>
      </c>
      <c r="I271" s="88"/>
    </row>
    <row r="272" spans="1:9" ht="18.75" thickBot="1">
      <c r="A272" s="290"/>
      <c r="B272" s="285" t="s">
        <v>542</v>
      </c>
      <c r="C272" s="226" t="s">
        <v>631</v>
      </c>
      <c r="D272" s="281" t="s">
        <v>521</v>
      </c>
      <c r="E272" s="281">
        <v>1</v>
      </c>
      <c r="F272" s="281">
        <v>45</v>
      </c>
      <c r="G272" s="281">
        <v>30</v>
      </c>
      <c r="H272" s="281">
        <v>15</v>
      </c>
      <c r="I272" s="88"/>
    </row>
    <row r="273" spans="1:9" ht="18.75" thickBot="1">
      <c r="A273" s="290"/>
      <c r="B273" s="285" t="s">
        <v>544</v>
      </c>
      <c r="C273" s="226" t="s">
        <v>842</v>
      </c>
      <c r="D273" s="281" t="s">
        <v>521</v>
      </c>
      <c r="E273" s="281">
        <v>1</v>
      </c>
      <c r="F273" s="281">
        <v>45</v>
      </c>
      <c r="G273" s="281">
        <v>36</v>
      </c>
      <c r="H273" s="281">
        <v>9</v>
      </c>
      <c r="I273" s="88"/>
    </row>
    <row r="274" spans="1:9" ht="18.75" thickBot="1">
      <c r="A274" s="290"/>
      <c r="B274" s="285" t="s">
        <v>546</v>
      </c>
      <c r="C274" s="226" t="s">
        <v>843</v>
      </c>
      <c r="D274" s="281" t="s">
        <v>521</v>
      </c>
      <c r="E274" s="281">
        <v>1</v>
      </c>
      <c r="F274" s="281">
        <v>45</v>
      </c>
      <c r="G274" s="281">
        <v>30</v>
      </c>
      <c r="H274" s="281">
        <v>15</v>
      </c>
      <c r="I274" s="88"/>
    </row>
    <row r="275" spans="1:9" ht="18.75" thickBot="1">
      <c r="A275" s="290"/>
      <c r="B275" s="285" t="s">
        <v>548</v>
      </c>
      <c r="C275" s="226" t="s">
        <v>844</v>
      </c>
      <c r="D275" s="281" t="s">
        <v>521</v>
      </c>
      <c r="E275" s="281">
        <v>1</v>
      </c>
      <c r="F275" s="281">
        <v>30</v>
      </c>
      <c r="G275" s="281">
        <v>25</v>
      </c>
      <c r="H275" s="281">
        <v>5</v>
      </c>
      <c r="I275" s="88"/>
    </row>
    <row r="276" spans="1:9" ht="54.75" thickBot="1">
      <c r="A276" s="290"/>
      <c r="B276" s="285" t="s">
        <v>550</v>
      </c>
      <c r="C276" s="226" t="s">
        <v>845</v>
      </c>
      <c r="D276" s="281" t="s">
        <v>521</v>
      </c>
      <c r="E276" s="281">
        <v>1</v>
      </c>
      <c r="F276" s="281">
        <v>90</v>
      </c>
      <c r="G276" s="281">
        <v>75</v>
      </c>
      <c r="H276" s="281">
        <v>15</v>
      </c>
      <c r="I276" s="88"/>
    </row>
    <row r="277" spans="1:9" ht="36.75" thickBot="1">
      <c r="A277" s="290"/>
      <c r="B277" s="285" t="s">
        <v>552</v>
      </c>
      <c r="C277" s="226" t="s">
        <v>846</v>
      </c>
      <c r="D277" s="281" t="s">
        <v>521</v>
      </c>
      <c r="E277" s="281">
        <v>2</v>
      </c>
      <c r="F277" s="281">
        <v>30</v>
      </c>
      <c r="G277" s="281">
        <v>25</v>
      </c>
      <c r="H277" s="281">
        <v>5</v>
      </c>
      <c r="I277" s="88"/>
    </row>
    <row r="278" spans="1:9" ht="18.75" thickBot="1">
      <c r="A278" s="290"/>
      <c r="B278" s="285" t="s">
        <v>554</v>
      </c>
      <c r="C278" s="226" t="s">
        <v>847</v>
      </c>
      <c r="D278" s="281" t="s">
        <v>521</v>
      </c>
      <c r="E278" s="281">
        <v>2</v>
      </c>
      <c r="F278" s="281">
        <v>30</v>
      </c>
      <c r="G278" s="281">
        <v>25</v>
      </c>
      <c r="H278" s="281">
        <v>5</v>
      </c>
      <c r="I278" s="88"/>
    </row>
    <row r="279" spans="1:9" ht="18.75" thickBot="1">
      <c r="A279" s="290"/>
      <c r="B279" s="285" t="s">
        <v>637</v>
      </c>
      <c r="C279" s="226" t="s">
        <v>646</v>
      </c>
      <c r="D279" s="281" t="s">
        <v>521</v>
      </c>
      <c r="E279" s="281">
        <v>2</v>
      </c>
      <c r="F279" s="281">
        <v>120</v>
      </c>
      <c r="G279" s="281">
        <v>30</v>
      </c>
      <c r="H279" s="281">
        <v>90</v>
      </c>
      <c r="I279" s="88"/>
    </row>
    <row r="280" spans="1:9" ht="18.75" thickBot="1">
      <c r="A280" s="290"/>
      <c r="B280" s="285" t="s">
        <v>641</v>
      </c>
      <c r="C280" s="226" t="s">
        <v>848</v>
      </c>
      <c r="D280" s="281" t="s">
        <v>521</v>
      </c>
      <c r="E280" s="281">
        <v>2</v>
      </c>
      <c r="F280" s="281">
        <v>120</v>
      </c>
      <c r="G280" s="281">
        <v>30</v>
      </c>
      <c r="H280" s="281">
        <v>90</v>
      </c>
      <c r="I280" s="88"/>
    </row>
    <row r="281" spans="1:9" ht="18.75" thickBot="1">
      <c r="A281" s="290"/>
      <c r="B281" s="285" t="s">
        <v>643</v>
      </c>
      <c r="C281" s="226" t="s">
        <v>849</v>
      </c>
      <c r="D281" s="281" t="s">
        <v>521</v>
      </c>
      <c r="E281" s="281">
        <v>2</v>
      </c>
      <c r="F281" s="281">
        <v>90</v>
      </c>
      <c r="G281" s="281">
        <v>15</v>
      </c>
      <c r="H281" s="281">
        <v>75</v>
      </c>
      <c r="I281" s="88"/>
    </row>
    <row r="282" spans="1:9" ht="18.75" thickBot="1">
      <c r="A282" s="290"/>
      <c r="B282" s="285" t="s">
        <v>645</v>
      </c>
      <c r="C282" s="226" t="s">
        <v>850</v>
      </c>
      <c r="D282" s="281" t="s">
        <v>521</v>
      </c>
      <c r="E282" s="281">
        <v>2</v>
      </c>
      <c r="F282" s="281">
        <v>90</v>
      </c>
      <c r="G282" s="281">
        <v>15</v>
      </c>
      <c r="H282" s="281">
        <v>75</v>
      </c>
      <c r="I282" s="88"/>
    </row>
    <row r="283" spans="1:9" ht="18.75" thickBot="1">
      <c r="A283" s="290"/>
      <c r="B283" s="285" t="s">
        <v>647</v>
      </c>
      <c r="C283" s="226" t="s">
        <v>851</v>
      </c>
      <c r="D283" s="281" t="s">
        <v>521</v>
      </c>
      <c r="E283" s="281">
        <v>2</v>
      </c>
      <c r="F283" s="281">
        <v>90</v>
      </c>
      <c r="G283" s="281">
        <v>15</v>
      </c>
      <c r="H283" s="281">
        <v>75</v>
      </c>
      <c r="I283" s="88"/>
    </row>
    <row r="284" spans="1:9" ht="19.5" thickBot="1">
      <c r="A284" s="290"/>
      <c r="B284" s="284" t="s">
        <v>569</v>
      </c>
      <c r="C284" s="848" t="s">
        <v>852</v>
      </c>
      <c r="D284" s="848"/>
      <c r="E284" s="849"/>
      <c r="F284" s="229">
        <v>1155</v>
      </c>
      <c r="G284" s="229">
        <v>229</v>
      </c>
      <c r="H284" s="229">
        <v>926</v>
      </c>
      <c r="I284" s="88"/>
    </row>
    <row r="285" spans="1:9" ht="18.75" thickBot="1">
      <c r="A285" s="290"/>
      <c r="B285" s="285" t="s">
        <v>651</v>
      </c>
      <c r="C285" s="226" t="s">
        <v>853</v>
      </c>
      <c r="D285" s="281" t="s">
        <v>521</v>
      </c>
      <c r="E285" s="281">
        <v>2</v>
      </c>
      <c r="F285" s="281">
        <v>60</v>
      </c>
      <c r="G285" s="281">
        <v>15</v>
      </c>
      <c r="H285" s="281">
        <v>45</v>
      </c>
      <c r="I285" s="88"/>
    </row>
    <row r="286" spans="1:9" ht="18.75" thickBot="1">
      <c r="A286" s="290"/>
      <c r="B286" s="285" t="s">
        <v>653</v>
      </c>
      <c r="C286" s="226" t="s">
        <v>854</v>
      </c>
      <c r="D286" s="281" t="s">
        <v>537</v>
      </c>
      <c r="E286" s="281" t="s">
        <v>855</v>
      </c>
      <c r="F286" s="281">
        <v>165</v>
      </c>
      <c r="G286" s="281">
        <v>45</v>
      </c>
      <c r="H286" s="281">
        <v>120</v>
      </c>
      <c r="I286" s="88"/>
    </row>
    <row r="287" spans="1:9" ht="36.75" thickBot="1">
      <c r="A287" s="290"/>
      <c r="B287" s="285" t="s">
        <v>655</v>
      </c>
      <c r="C287" s="226" t="s">
        <v>856</v>
      </c>
      <c r="D287" s="281" t="s">
        <v>537</v>
      </c>
      <c r="E287" s="281" t="s">
        <v>855</v>
      </c>
      <c r="F287" s="281">
        <v>210</v>
      </c>
      <c r="G287" s="281">
        <v>60</v>
      </c>
      <c r="H287" s="281">
        <v>150</v>
      </c>
      <c r="I287" s="88"/>
    </row>
    <row r="288" spans="1:9" ht="36.75" thickBot="1">
      <c r="A288" s="290"/>
      <c r="B288" s="285" t="s">
        <v>657</v>
      </c>
      <c r="C288" s="226" t="s">
        <v>857</v>
      </c>
      <c r="D288" s="281" t="s">
        <v>538</v>
      </c>
      <c r="E288" s="281">
        <v>3</v>
      </c>
      <c r="F288" s="281">
        <v>150</v>
      </c>
      <c r="G288" s="281">
        <v>30</v>
      </c>
      <c r="H288" s="281">
        <v>120</v>
      </c>
      <c r="I288" s="88"/>
    </row>
    <row r="289" spans="1:9" ht="36.75" thickBot="1">
      <c r="A289" s="290"/>
      <c r="B289" s="285" t="s">
        <v>659</v>
      </c>
      <c r="C289" s="226" t="s">
        <v>858</v>
      </c>
      <c r="D289" s="281" t="s">
        <v>538</v>
      </c>
      <c r="E289" s="281">
        <v>3</v>
      </c>
      <c r="F289" s="281">
        <v>210</v>
      </c>
      <c r="G289" s="281">
        <v>45</v>
      </c>
      <c r="H289" s="281">
        <v>165</v>
      </c>
      <c r="I289" s="88"/>
    </row>
    <row r="290" spans="1:9" ht="36.75" thickBot="1">
      <c r="A290" s="290"/>
      <c r="B290" s="285" t="s">
        <v>734</v>
      </c>
      <c r="C290" s="226" t="s">
        <v>859</v>
      </c>
      <c r="D290" s="281" t="s">
        <v>538</v>
      </c>
      <c r="E290" s="281" t="s">
        <v>860</v>
      </c>
      <c r="F290" s="281">
        <v>120</v>
      </c>
      <c r="G290" s="281">
        <v>30</v>
      </c>
      <c r="H290" s="281">
        <v>90</v>
      </c>
      <c r="I290" s="88"/>
    </row>
    <row r="291" spans="1:9" ht="18.75" thickBot="1">
      <c r="A291" s="290"/>
      <c r="B291" s="285" t="s">
        <v>736</v>
      </c>
      <c r="C291" s="226" t="s">
        <v>861</v>
      </c>
      <c r="D291" s="281" t="s">
        <v>525</v>
      </c>
      <c r="E291" s="281">
        <v>6</v>
      </c>
      <c r="F291" s="281">
        <v>240</v>
      </c>
      <c r="G291" s="281">
        <v>0</v>
      </c>
      <c r="H291" s="281">
        <v>240</v>
      </c>
      <c r="I291" s="88"/>
    </row>
    <row r="292" spans="1:9" ht="38.25" thickBot="1">
      <c r="A292" s="290"/>
      <c r="B292" s="282"/>
      <c r="C292" s="229" t="s">
        <v>862</v>
      </c>
      <c r="D292" s="226"/>
      <c r="E292" s="226"/>
      <c r="F292" s="229">
        <v>1980</v>
      </c>
      <c r="G292" s="229">
        <v>580</v>
      </c>
      <c r="H292" s="229">
        <v>1400</v>
      </c>
      <c r="I292" s="88"/>
    </row>
    <row r="293" spans="1:9" ht="19.5" thickBot="1">
      <c r="A293" s="290"/>
      <c r="B293" s="282"/>
      <c r="C293" s="229" t="s">
        <v>661</v>
      </c>
      <c r="D293" s="226"/>
      <c r="E293" s="226"/>
      <c r="F293" s="229">
        <v>2190</v>
      </c>
      <c r="G293" s="281"/>
      <c r="H293" s="281"/>
      <c r="I293" s="88"/>
    </row>
    <row r="294" spans="1:9">
      <c r="A294" s="290"/>
      <c r="B294" s="88"/>
      <c r="C294" s="88"/>
      <c r="D294" s="88"/>
      <c r="E294" s="88"/>
      <c r="F294" s="88"/>
      <c r="G294" s="88"/>
      <c r="H294" s="88"/>
      <c r="I294" s="88"/>
    </row>
    <row r="295" spans="1:9" ht="16.5" thickBot="1">
      <c r="A295" s="292">
        <v>9</v>
      </c>
      <c r="B295" s="291" t="s">
        <v>896</v>
      </c>
      <c r="C295" s="88"/>
      <c r="D295" s="88"/>
      <c r="E295" s="88"/>
      <c r="F295" s="88"/>
      <c r="G295" s="88"/>
      <c r="H295" s="88"/>
      <c r="I295" s="88"/>
    </row>
    <row r="296" spans="1:9" ht="37.5" customHeight="1" thickBot="1">
      <c r="A296" s="290"/>
      <c r="B296" s="855" t="s">
        <v>864</v>
      </c>
      <c r="C296" s="855" t="s">
        <v>608</v>
      </c>
      <c r="D296" s="850" t="s">
        <v>609</v>
      </c>
      <c r="E296" s="852"/>
      <c r="F296" s="850" t="s">
        <v>865</v>
      </c>
      <c r="G296" s="851"/>
      <c r="H296" s="852"/>
      <c r="I296" s="88"/>
    </row>
    <row r="297" spans="1:9" ht="18.75" thickBot="1">
      <c r="A297" s="290"/>
      <c r="B297" s="856"/>
      <c r="C297" s="856"/>
      <c r="D297" s="853" t="s">
        <v>611</v>
      </c>
      <c r="E297" s="853" t="s">
        <v>612</v>
      </c>
      <c r="F297" s="853" t="s">
        <v>613</v>
      </c>
      <c r="G297" s="868" t="s">
        <v>614</v>
      </c>
      <c r="H297" s="869"/>
      <c r="I297" s="88"/>
    </row>
    <row r="298" spans="1:9" ht="18.75" thickBot="1">
      <c r="A298" s="290"/>
      <c r="B298" s="857"/>
      <c r="C298" s="857"/>
      <c r="D298" s="854"/>
      <c r="E298" s="854"/>
      <c r="F298" s="854"/>
      <c r="G298" s="219" t="s">
        <v>615</v>
      </c>
      <c r="H298" s="219" t="s">
        <v>616</v>
      </c>
      <c r="I298" s="88"/>
    </row>
    <row r="299" spans="1:9" ht="19.5" thickBot="1">
      <c r="A299" s="290"/>
      <c r="B299" s="286" t="s">
        <v>521</v>
      </c>
      <c r="C299" s="287" t="s">
        <v>617</v>
      </c>
      <c r="D299" s="288"/>
      <c r="E299" s="288"/>
      <c r="F299" s="288"/>
      <c r="G299" s="288"/>
      <c r="H299" s="289"/>
      <c r="I299" s="88"/>
    </row>
    <row r="300" spans="1:9" ht="19.5" thickBot="1">
      <c r="A300" s="290"/>
      <c r="B300" s="221" t="s">
        <v>767</v>
      </c>
      <c r="C300" s="223" t="s">
        <v>618</v>
      </c>
      <c r="D300" s="219">
        <v>1</v>
      </c>
      <c r="E300" s="219">
        <v>1</v>
      </c>
      <c r="F300" s="219">
        <v>30</v>
      </c>
      <c r="G300" s="219">
        <v>30</v>
      </c>
      <c r="H300" s="220"/>
      <c r="I300" s="88"/>
    </row>
    <row r="301" spans="1:9" ht="19.5" thickBot="1">
      <c r="A301" s="290"/>
      <c r="B301" s="221" t="s">
        <v>768</v>
      </c>
      <c r="C301" s="223" t="s">
        <v>619</v>
      </c>
      <c r="D301" s="219">
        <v>1</v>
      </c>
      <c r="E301" s="219">
        <v>1</v>
      </c>
      <c r="F301" s="219">
        <v>15</v>
      </c>
      <c r="G301" s="219">
        <v>15</v>
      </c>
      <c r="H301" s="220"/>
      <c r="I301" s="88"/>
    </row>
    <row r="302" spans="1:9" ht="19.5" thickBot="1">
      <c r="A302" s="290"/>
      <c r="B302" s="221" t="s">
        <v>769</v>
      </c>
      <c r="C302" s="288" t="s">
        <v>620</v>
      </c>
      <c r="D302" s="219">
        <v>1</v>
      </c>
      <c r="E302" s="219">
        <v>1</v>
      </c>
      <c r="F302" s="219">
        <v>30</v>
      </c>
      <c r="G302" s="219">
        <v>30</v>
      </c>
      <c r="H302" s="220"/>
      <c r="I302" s="88"/>
    </row>
    <row r="303" spans="1:9" ht="19.5" thickBot="1">
      <c r="A303" s="290"/>
      <c r="B303" s="221" t="s">
        <v>770</v>
      </c>
      <c r="C303" s="288" t="s">
        <v>621</v>
      </c>
      <c r="D303" s="219">
        <v>1</v>
      </c>
      <c r="E303" s="219">
        <v>1</v>
      </c>
      <c r="F303" s="219">
        <v>45</v>
      </c>
      <c r="G303" s="219">
        <v>45</v>
      </c>
      <c r="H303" s="220"/>
      <c r="I303" s="88"/>
    </row>
    <row r="304" spans="1:9" ht="18.75" thickBot="1">
      <c r="A304" s="290"/>
      <c r="B304" s="221" t="s">
        <v>771</v>
      </c>
      <c r="C304" s="288" t="s">
        <v>622</v>
      </c>
      <c r="D304" s="219">
        <v>1</v>
      </c>
      <c r="E304" s="219">
        <v>1</v>
      </c>
      <c r="F304" s="219">
        <v>30</v>
      </c>
      <c r="G304" s="219">
        <v>30</v>
      </c>
      <c r="H304" s="219"/>
      <c r="I304" s="88"/>
    </row>
    <row r="305" spans="1:9" ht="18.75" thickBot="1">
      <c r="A305" s="290"/>
      <c r="B305" s="221" t="s">
        <v>772</v>
      </c>
      <c r="C305" s="288" t="s">
        <v>866</v>
      </c>
      <c r="D305" s="219">
        <v>1</v>
      </c>
      <c r="E305" s="219">
        <v>1</v>
      </c>
      <c r="F305" s="219">
        <v>60</v>
      </c>
      <c r="G305" s="219">
        <v>60</v>
      </c>
      <c r="H305" s="219"/>
      <c r="I305" s="88"/>
    </row>
    <row r="306" spans="1:9" ht="38.25" thickBot="1">
      <c r="A306" s="290"/>
      <c r="B306" s="286" t="s">
        <v>538</v>
      </c>
      <c r="C306" s="287" t="s">
        <v>867</v>
      </c>
      <c r="D306" s="219"/>
      <c r="E306" s="219"/>
      <c r="F306" s="219"/>
      <c r="G306" s="219"/>
      <c r="H306" s="219"/>
      <c r="I306" s="88"/>
    </row>
    <row r="307" spans="1:9" ht="37.5" customHeight="1" thickBot="1">
      <c r="A307" s="290"/>
      <c r="B307" s="855" t="s">
        <v>864</v>
      </c>
      <c r="C307" s="855" t="s">
        <v>608</v>
      </c>
      <c r="D307" s="850" t="s">
        <v>609</v>
      </c>
      <c r="E307" s="852"/>
      <c r="F307" s="850" t="s">
        <v>865</v>
      </c>
      <c r="G307" s="851"/>
      <c r="H307" s="852"/>
      <c r="I307" s="88"/>
    </row>
    <row r="308" spans="1:9" ht="18.75" thickBot="1">
      <c r="A308" s="290"/>
      <c r="B308" s="856"/>
      <c r="C308" s="856"/>
      <c r="D308" s="853" t="s">
        <v>611</v>
      </c>
      <c r="E308" s="853" t="s">
        <v>612</v>
      </c>
      <c r="F308" s="853" t="s">
        <v>613</v>
      </c>
      <c r="G308" s="868" t="s">
        <v>614</v>
      </c>
      <c r="H308" s="869"/>
      <c r="I308" s="88"/>
    </row>
    <row r="309" spans="1:9" ht="18.75" thickBot="1">
      <c r="A309" s="290"/>
      <c r="B309" s="857"/>
      <c r="C309" s="857"/>
      <c r="D309" s="854"/>
      <c r="E309" s="854"/>
      <c r="F309" s="854"/>
      <c r="G309" s="219" t="s">
        <v>615</v>
      </c>
      <c r="H309" s="219" t="s">
        <v>616</v>
      </c>
      <c r="I309" s="88"/>
    </row>
    <row r="310" spans="1:9" ht="36.75" thickBot="1">
      <c r="A310" s="290"/>
      <c r="B310" s="221" t="s">
        <v>540</v>
      </c>
      <c r="C310" s="288" t="s">
        <v>716</v>
      </c>
      <c r="D310" s="219"/>
      <c r="E310" s="219"/>
      <c r="F310" s="219"/>
      <c r="G310" s="219"/>
      <c r="H310" s="219"/>
      <c r="I310" s="88"/>
    </row>
    <row r="311" spans="1:9" ht="18.75" thickBot="1">
      <c r="A311" s="290"/>
      <c r="B311" s="221" t="s">
        <v>774</v>
      </c>
      <c r="C311" s="288" t="s">
        <v>631</v>
      </c>
      <c r="D311" s="219">
        <v>1</v>
      </c>
      <c r="E311" s="219">
        <v>1</v>
      </c>
      <c r="F311" s="219">
        <v>20</v>
      </c>
      <c r="G311" s="219">
        <v>9</v>
      </c>
      <c r="H311" s="219">
        <v>11</v>
      </c>
      <c r="I311" s="88"/>
    </row>
    <row r="312" spans="1:9" ht="18.75" thickBot="1">
      <c r="A312" s="290"/>
      <c r="B312" s="221" t="s">
        <v>776</v>
      </c>
      <c r="C312" s="288" t="s">
        <v>868</v>
      </c>
      <c r="D312" s="219">
        <v>1</v>
      </c>
      <c r="E312" s="219">
        <v>1</v>
      </c>
      <c r="F312" s="219">
        <v>75</v>
      </c>
      <c r="G312" s="219">
        <v>15</v>
      </c>
      <c r="H312" s="219">
        <v>60</v>
      </c>
      <c r="I312" s="88"/>
    </row>
    <row r="313" spans="1:9" ht="18.75" thickBot="1">
      <c r="A313" s="290"/>
      <c r="B313" s="221" t="s">
        <v>777</v>
      </c>
      <c r="C313" s="288" t="s">
        <v>869</v>
      </c>
      <c r="D313" s="219">
        <v>1</v>
      </c>
      <c r="E313" s="219">
        <v>1</v>
      </c>
      <c r="F313" s="219">
        <v>30</v>
      </c>
      <c r="G313" s="219">
        <v>27</v>
      </c>
      <c r="H313" s="219">
        <v>3</v>
      </c>
      <c r="I313" s="88"/>
    </row>
    <row r="314" spans="1:9" ht="18.75" thickBot="1">
      <c r="A314" s="290"/>
      <c r="B314" s="221" t="s">
        <v>779</v>
      </c>
      <c r="C314" s="288" t="s">
        <v>870</v>
      </c>
      <c r="D314" s="219">
        <v>1</v>
      </c>
      <c r="E314" s="219">
        <v>2</v>
      </c>
      <c r="F314" s="219">
        <v>30</v>
      </c>
      <c r="G314" s="219">
        <v>15</v>
      </c>
      <c r="H314" s="219">
        <v>15</v>
      </c>
      <c r="I314" s="88"/>
    </row>
    <row r="315" spans="1:9" ht="18.75" thickBot="1">
      <c r="A315" s="290"/>
      <c r="B315" s="221" t="s">
        <v>781</v>
      </c>
      <c r="C315" s="288" t="s">
        <v>871</v>
      </c>
      <c r="D315" s="219">
        <v>1</v>
      </c>
      <c r="E315" s="219">
        <v>1</v>
      </c>
      <c r="F315" s="219">
        <v>30</v>
      </c>
      <c r="G315" s="219">
        <v>20</v>
      </c>
      <c r="H315" s="219">
        <v>10</v>
      </c>
      <c r="I315" s="88"/>
    </row>
    <row r="316" spans="1:9" ht="18.75" customHeight="1" thickBot="1">
      <c r="A316" s="290"/>
      <c r="B316" s="221" t="s">
        <v>783</v>
      </c>
      <c r="C316" s="288" t="s">
        <v>872</v>
      </c>
      <c r="D316" s="219">
        <v>1</v>
      </c>
      <c r="E316" s="219">
        <v>1</v>
      </c>
      <c r="F316" s="219">
        <v>30</v>
      </c>
      <c r="G316" s="219">
        <v>18</v>
      </c>
      <c r="H316" s="219">
        <v>12</v>
      </c>
      <c r="I316" s="88"/>
    </row>
    <row r="317" spans="1:9" ht="18.75" thickBot="1">
      <c r="A317" s="290"/>
      <c r="B317" s="221" t="s">
        <v>873</v>
      </c>
      <c r="C317" s="288" t="s">
        <v>815</v>
      </c>
      <c r="D317" s="219">
        <v>1</v>
      </c>
      <c r="E317" s="219">
        <v>1</v>
      </c>
      <c r="F317" s="219">
        <v>45</v>
      </c>
      <c r="G317" s="219">
        <v>30</v>
      </c>
      <c r="H317" s="219">
        <v>15</v>
      </c>
      <c r="I317" s="88"/>
    </row>
    <row r="318" spans="1:9" ht="18.75" thickBot="1">
      <c r="A318" s="290"/>
      <c r="B318" s="221" t="s">
        <v>874</v>
      </c>
      <c r="C318" s="288" t="s">
        <v>875</v>
      </c>
      <c r="D318" s="219">
        <v>1</v>
      </c>
      <c r="E318" s="219">
        <v>1</v>
      </c>
      <c r="F318" s="219">
        <v>60</v>
      </c>
      <c r="G318" s="219">
        <v>30</v>
      </c>
      <c r="H318" s="219">
        <v>30</v>
      </c>
      <c r="I318" s="88"/>
    </row>
    <row r="319" spans="1:9" ht="18.75" thickBot="1">
      <c r="A319" s="290"/>
      <c r="B319" s="221" t="s">
        <v>876</v>
      </c>
      <c r="C319" s="288" t="s">
        <v>629</v>
      </c>
      <c r="D319" s="219">
        <v>1</v>
      </c>
      <c r="E319" s="219">
        <v>2</v>
      </c>
      <c r="F319" s="219">
        <v>30</v>
      </c>
      <c r="G319" s="219">
        <v>26</v>
      </c>
      <c r="H319" s="219">
        <v>4</v>
      </c>
      <c r="I319" s="88"/>
    </row>
    <row r="320" spans="1:9" ht="18.75" thickBot="1">
      <c r="A320" s="290"/>
      <c r="B320" s="221" t="s">
        <v>877</v>
      </c>
      <c r="C320" s="288" t="s">
        <v>878</v>
      </c>
      <c r="D320" s="219">
        <v>1</v>
      </c>
      <c r="E320" s="219">
        <v>2</v>
      </c>
      <c r="F320" s="219">
        <v>45</v>
      </c>
      <c r="G320" s="219">
        <v>15</v>
      </c>
      <c r="H320" s="219">
        <v>30</v>
      </c>
      <c r="I320" s="88"/>
    </row>
    <row r="321" spans="1:9" ht="36.75" thickBot="1">
      <c r="A321" s="290"/>
      <c r="B321" s="221" t="s">
        <v>569</v>
      </c>
      <c r="C321" s="288" t="s">
        <v>640</v>
      </c>
      <c r="D321" s="219"/>
      <c r="E321" s="219"/>
      <c r="F321" s="219"/>
      <c r="G321" s="219"/>
      <c r="H321" s="219"/>
      <c r="I321" s="88"/>
    </row>
    <row r="322" spans="1:9" ht="36.75" thickBot="1">
      <c r="A322" s="290"/>
      <c r="B322" s="221" t="s">
        <v>879</v>
      </c>
      <c r="C322" s="288" t="s">
        <v>880</v>
      </c>
      <c r="D322" s="219">
        <v>1</v>
      </c>
      <c r="E322" s="219">
        <v>2</v>
      </c>
      <c r="F322" s="219">
        <v>75</v>
      </c>
      <c r="G322" s="219">
        <v>15</v>
      </c>
      <c r="H322" s="219">
        <v>60</v>
      </c>
      <c r="I322" s="88"/>
    </row>
    <row r="323" spans="1:9" ht="36.75" thickBot="1">
      <c r="A323" s="290"/>
      <c r="B323" s="221" t="s">
        <v>881</v>
      </c>
      <c r="C323" s="288" t="s">
        <v>882</v>
      </c>
      <c r="D323" s="219">
        <v>2</v>
      </c>
      <c r="E323" s="219">
        <v>3</v>
      </c>
      <c r="F323" s="219">
        <v>60</v>
      </c>
      <c r="G323" s="219">
        <v>10</v>
      </c>
      <c r="H323" s="219">
        <v>50</v>
      </c>
      <c r="I323" s="88"/>
    </row>
    <row r="324" spans="1:9" ht="18.75" thickBot="1">
      <c r="A324" s="290"/>
      <c r="B324" s="221" t="s">
        <v>883</v>
      </c>
      <c r="C324" s="288" t="s">
        <v>884</v>
      </c>
      <c r="D324" s="219">
        <v>1</v>
      </c>
      <c r="E324" s="219">
        <v>2</v>
      </c>
      <c r="F324" s="219">
        <v>45</v>
      </c>
      <c r="G324" s="219">
        <v>5</v>
      </c>
      <c r="H324" s="219">
        <v>40</v>
      </c>
      <c r="I324" s="88"/>
    </row>
    <row r="325" spans="1:9" ht="36.75" thickBot="1">
      <c r="A325" s="290"/>
      <c r="B325" s="221" t="s">
        <v>885</v>
      </c>
      <c r="C325" s="288" t="s">
        <v>886</v>
      </c>
      <c r="D325" s="219">
        <v>1</v>
      </c>
      <c r="E325" s="219">
        <v>2</v>
      </c>
      <c r="F325" s="219">
        <v>270</v>
      </c>
      <c r="G325" s="219">
        <v>30</v>
      </c>
      <c r="H325" s="219">
        <v>240</v>
      </c>
      <c r="I325" s="88"/>
    </row>
    <row r="326" spans="1:9" ht="36.75" thickBot="1">
      <c r="A326" s="290"/>
      <c r="B326" s="221" t="s">
        <v>887</v>
      </c>
      <c r="C326" s="288" t="s">
        <v>888</v>
      </c>
      <c r="D326" s="219">
        <v>2</v>
      </c>
      <c r="E326" s="219">
        <v>3</v>
      </c>
      <c r="F326" s="219">
        <v>180</v>
      </c>
      <c r="G326" s="219">
        <v>15</v>
      </c>
      <c r="H326" s="219">
        <v>165</v>
      </c>
      <c r="I326" s="88"/>
    </row>
    <row r="327" spans="1:9" ht="36.75" thickBot="1">
      <c r="A327" s="290"/>
      <c r="B327" s="221" t="s">
        <v>889</v>
      </c>
      <c r="C327" s="288" t="s">
        <v>890</v>
      </c>
      <c r="D327" s="219">
        <v>2</v>
      </c>
      <c r="E327" s="219">
        <v>3</v>
      </c>
      <c r="F327" s="219">
        <v>45</v>
      </c>
      <c r="G327" s="219">
        <v>5</v>
      </c>
      <c r="H327" s="219">
        <v>40</v>
      </c>
      <c r="I327" s="88"/>
    </row>
    <row r="328" spans="1:9" ht="36.75" thickBot="1">
      <c r="A328" s="290"/>
      <c r="B328" s="221" t="s">
        <v>891</v>
      </c>
      <c r="C328" s="288" t="s">
        <v>892</v>
      </c>
      <c r="D328" s="219">
        <v>2</v>
      </c>
      <c r="E328" s="219">
        <v>3</v>
      </c>
      <c r="F328" s="219">
        <v>200</v>
      </c>
      <c r="G328" s="219">
        <v>15</v>
      </c>
      <c r="H328" s="219">
        <v>185</v>
      </c>
      <c r="I328" s="88"/>
    </row>
    <row r="329" spans="1:9" ht="36.75" thickBot="1">
      <c r="A329" s="290"/>
      <c r="B329" s="221" t="s">
        <v>893</v>
      </c>
      <c r="C329" s="288" t="s">
        <v>894</v>
      </c>
      <c r="D329" s="219">
        <v>2</v>
      </c>
      <c r="E329" s="219">
        <v>3</v>
      </c>
      <c r="F329" s="219">
        <v>180</v>
      </c>
      <c r="G329" s="219">
        <v>10</v>
      </c>
      <c r="H329" s="219">
        <v>170</v>
      </c>
      <c r="I329" s="88"/>
    </row>
    <row r="330" spans="1:9" ht="18.75" thickBot="1">
      <c r="A330" s="290"/>
      <c r="B330" s="351" t="s">
        <v>895</v>
      </c>
      <c r="C330" s="352" t="s">
        <v>861</v>
      </c>
      <c r="D330" s="342">
        <v>2</v>
      </c>
      <c r="E330" s="342">
        <v>4</v>
      </c>
      <c r="F330" s="342">
        <v>400</v>
      </c>
      <c r="G330" s="342"/>
      <c r="H330" s="342">
        <v>400</v>
      </c>
      <c r="I330" s="88"/>
    </row>
    <row r="331" spans="1:9" ht="19.5" thickBot="1">
      <c r="A331" s="290"/>
      <c r="B331" s="846" t="s">
        <v>738</v>
      </c>
      <c r="C331" s="847"/>
      <c r="D331" s="353"/>
      <c r="E331" s="353"/>
      <c r="F331" s="353">
        <v>2060</v>
      </c>
      <c r="G331" s="353">
        <v>520</v>
      </c>
      <c r="H331" s="354">
        <v>1540</v>
      </c>
      <c r="I331" s="88"/>
    </row>
    <row r="332" spans="1:9">
      <c r="A332" s="87"/>
      <c r="B332" s="88"/>
      <c r="C332" s="88"/>
      <c r="D332" s="88"/>
      <c r="E332" s="88"/>
      <c r="F332" s="88"/>
      <c r="G332" s="88"/>
      <c r="H332" s="88"/>
      <c r="I332" s="88"/>
    </row>
    <row r="333" spans="1:9" ht="16.5" thickBot="1">
      <c r="A333" s="64">
        <v>10</v>
      </c>
      <c r="B333" s="71" t="s">
        <v>226</v>
      </c>
    </row>
    <row r="334" spans="1:9" ht="37.5" customHeight="1" thickBot="1">
      <c r="B334" s="197" t="s">
        <v>739</v>
      </c>
      <c r="C334" s="860" t="s">
        <v>663</v>
      </c>
      <c r="D334" s="863" t="s">
        <v>664</v>
      </c>
      <c r="E334" s="864"/>
      <c r="F334" s="863" t="s">
        <v>741</v>
      </c>
      <c r="G334" s="865"/>
      <c r="H334" s="864"/>
    </row>
    <row r="335" spans="1:9" ht="19.5" thickBot="1">
      <c r="B335" s="213" t="s">
        <v>740</v>
      </c>
      <c r="C335" s="861"/>
      <c r="D335" s="858" t="s">
        <v>667</v>
      </c>
      <c r="E335" s="858" t="s">
        <v>668</v>
      </c>
      <c r="F335" s="858" t="s">
        <v>669</v>
      </c>
      <c r="G335" s="866" t="s">
        <v>670</v>
      </c>
      <c r="H335" s="867"/>
    </row>
    <row r="336" spans="1:9" ht="19.5" thickBot="1">
      <c r="B336" s="296" t="s">
        <v>512</v>
      </c>
      <c r="C336" s="862"/>
      <c r="D336" s="859"/>
      <c r="E336" s="859"/>
      <c r="F336" s="859"/>
      <c r="G336" s="234" t="s">
        <v>671</v>
      </c>
      <c r="H336" s="234" t="s">
        <v>672</v>
      </c>
    </row>
    <row r="337" spans="2:8" ht="20.25" thickBot="1">
      <c r="B337" s="343" t="s">
        <v>521</v>
      </c>
      <c r="C337" s="344" t="s">
        <v>673</v>
      </c>
      <c r="D337" s="345"/>
      <c r="E337" s="345"/>
      <c r="F337" s="346">
        <v>210</v>
      </c>
      <c r="G337" s="346">
        <v>210</v>
      </c>
      <c r="H337" s="345"/>
    </row>
    <row r="338" spans="2:8" ht="19.5" thickBot="1">
      <c r="B338" s="232" t="s">
        <v>523</v>
      </c>
      <c r="C338" s="233" t="s">
        <v>531</v>
      </c>
      <c r="D338" s="202">
        <v>1</v>
      </c>
      <c r="E338" s="202" t="s">
        <v>521</v>
      </c>
      <c r="F338" s="202">
        <v>45</v>
      </c>
      <c r="G338" s="202"/>
      <c r="H338" s="202"/>
    </row>
    <row r="339" spans="2:8" ht="19.5" thickBot="1">
      <c r="B339" s="232" t="s">
        <v>526</v>
      </c>
      <c r="C339" s="233" t="s">
        <v>529</v>
      </c>
      <c r="D339" s="202">
        <v>1</v>
      </c>
      <c r="E339" s="202" t="s">
        <v>521</v>
      </c>
      <c r="F339" s="202">
        <v>30</v>
      </c>
      <c r="G339" s="202"/>
      <c r="H339" s="202"/>
    </row>
    <row r="340" spans="2:8" ht="19.5" thickBot="1">
      <c r="B340" s="232" t="s">
        <v>528</v>
      </c>
      <c r="C340" s="233" t="s">
        <v>742</v>
      </c>
      <c r="D340" s="202">
        <v>1</v>
      </c>
      <c r="E340" s="202" t="s">
        <v>521</v>
      </c>
      <c r="F340" s="202">
        <v>15</v>
      </c>
      <c r="G340" s="202"/>
      <c r="H340" s="202"/>
    </row>
    <row r="341" spans="2:8" ht="19.5" thickBot="1">
      <c r="B341" s="232" t="s">
        <v>530</v>
      </c>
      <c r="C341" s="233" t="s">
        <v>524</v>
      </c>
      <c r="D341" s="202">
        <v>2</v>
      </c>
      <c r="E341" s="202" t="s">
        <v>521</v>
      </c>
      <c r="F341" s="202">
        <v>30</v>
      </c>
      <c r="G341" s="202"/>
      <c r="H341" s="202"/>
    </row>
    <row r="342" spans="2:8" ht="19.5" thickBot="1">
      <c r="B342" s="232" t="s">
        <v>532</v>
      </c>
      <c r="C342" s="233" t="s">
        <v>533</v>
      </c>
      <c r="D342" s="202">
        <v>2</v>
      </c>
      <c r="E342" s="202" t="s">
        <v>521</v>
      </c>
      <c r="F342" s="202">
        <v>30</v>
      </c>
      <c r="G342" s="202"/>
      <c r="H342" s="202"/>
    </row>
    <row r="343" spans="2:8" ht="19.5" thickBot="1">
      <c r="B343" s="232" t="s">
        <v>535</v>
      </c>
      <c r="C343" s="233" t="s">
        <v>536</v>
      </c>
      <c r="D343" s="202">
        <v>2</v>
      </c>
      <c r="E343" s="202" t="s">
        <v>521</v>
      </c>
      <c r="F343" s="202">
        <v>60</v>
      </c>
      <c r="G343" s="202"/>
      <c r="H343" s="202"/>
    </row>
    <row r="344" spans="2:8" ht="38.25" thickBot="1">
      <c r="B344" s="230" t="s">
        <v>538</v>
      </c>
      <c r="C344" s="344" t="s">
        <v>539</v>
      </c>
      <c r="D344" s="347"/>
      <c r="E344" s="347"/>
      <c r="F344" s="231" t="s">
        <v>1024</v>
      </c>
      <c r="G344" s="231">
        <v>600</v>
      </c>
      <c r="H344" s="231" t="s">
        <v>1025</v>
      </c>
    </row>
    <row r="345" spans="2:8" ht="38.25" thickBot="1">
      <c r="B345" s="214" t="s">
        <v>540</v>
      </c>
      <c r="C345" s="233" t="s">
        <v>680</v>
      </c>
      <c r="D345" s="202"/>
      <c r="E345" s="202"/>
      <c r="F345" s="202">
        <v>300</v>
      </c>
      <c r="G345" s="202">
        <v>300</v>
      </c>
      <c r="H345" s="198"/>
    </row>
    <row r="346" spans="2:8" ht="19.5" thickBot="1">
      <c r="B346" s="232" t="s">
        <v>542</v>
      </c>
      <c r="C346" s="233" t="s">
        <v>543</v>
      </c>
      <c r="D346" s="202">
        <v>1</v>
      </c>
      <c r="E346" s="202" t="s">
        <v>538</v>
      </c>
      <c r="F346" s="202">
        <v>45</v>
      </c>
      <c r="G346" s="202"/>
      <c r="H346" s="202"/>
    </row>
    <row r="347" spans="2:8" ht="19.5" thickBot="1">
      <c r="B347" s="232" t="s">
        <v>544</v>
      </c>
      <c r="C347" s="233" t="s">
        <v>780</v>
      </c>
      <c r="D347" s="202">
        <v>1</v>
      </c>
      <c r="E347" s="202" t="s">
        <v>538</v>
      </c>
      <c r="F347" s="202">
        <v>75</v>
      </c>
      <c r="G347" s="202"/>
      <c r="H347" s="202"/>
    </row>
    <row r="348" spans="2:8" ht="19.5" thickBot="1">
      <c r="B348" s="232" t="s">
        <v>546</v>
      </c>
      <c r="C348" s="233" t="s">
        <v>549</v>
      </c>
      <c r="D348" s="202">
        <v>1</v>
      </c>
      <c r="E348" s="202" t="s">
        <v>521</v>
      </c>
      <c r="F348" s="202">
        <v>45</v>
      </c>
      <c r="G348" s="202"/>
      <c r="H348" s="202"/>
    </row>
    <row r="349" spans="2:8" ht="38.25" thickBot="1">
      <c r="B349" s="214" t="s">
        <v>548</v>
      </c>
      <c r="C349" s="233" t="s">
        <v>1026</v>
      </c>
      <c r="D349" s="202">
        <v>1</v>
      </c>
      <c r="E349" s="202" t="s">
        <v>538</v>
      </c>
      <c r="F349" s="202">
        <v>45</v>
      </c>
      <c r="G349" s="202"/>
      <c r="H349" s="202"/>
    </row>
    <row r="350" spans="2:8" ht="19.5" thickBot="1">
      <c r="B350" s="214" t="s">
        <v>550</v>
      </c>
      <c r="C350" s="233" t="s">
        <v>1027</v>
      </c>
      <c r="D350" s="202">
        <v>1</v>
      </c>
      <c r="E350" s="202" t="s">
        <v>538</v>
      </c>
      <c r="F350" s="202">
        <v>45</v>
      </c>
      <c r="G350" s="198"/>
      <c r="H350" s="202"/>
    </row>
    <row r="351" spans="2:8" ht="19.5" thickBot="1">
      <c r="B351" s="214" t="s">
        <v>552</v>
      </c>
      <c r="C351" s="233" t="s">
        <v>1028</v>
      </c>
      <c r="D351" s="202">
        <v>2</v>
      </c>
      <c r="E351" s="202" t="s">
        <v>538</v>
      </c>
      <c r="F351" s="202">
        <v>45</v>
      </c>
      <c r="G351" s="202"/>
      <c r="H351" s="202"/>
    </row>
    <row r="352" spans="2:8" ht="38.25" thickBot="1">
      <c r="B352" s="214" t="s">
        <v>569</v>
      </c>
      <c r="C352" s="233" t="s">
        <v>691</v>
      </c>
      <c r="D352" s="202"/>
      <c r="E352" s="202"/>
      <c r="F352" s="202" t="s">
        <v>1029</v>
      </c>
      <c r="G352" s="202">
        <v>300</v>
      </c>
      <c r="H352" s="202">
        <v>1390</v>
      </c>
    </row>
    <row r="353" spans="2:8" ht="18.75">
      <c r="B353" s="840" t="s">
        <v>686</v>
      </c>
      <c r="C353" s="843" t="s">
        <v>1030</v>
      </c>
      <c r="D353" s="840">
        <v>1</v>
      </c>
      <c r="E353" s="336"/>
      <c r="F353" s="840">
        <v>30</v>
      </c>
      <c r="G353" s="840">
        <v>25</v>
      </c>
      <c r="H353" s="840">
        <v>5</v>
      </c>
    </row>
    <row r="354" spans="2:8" ht="18.75">
      <c r="B354" s="841"/>
      <c r="C354" s="844"/>
      <c r="D354" s="841"/>
      <c r="E354" s="336" t="s">
        <v>521</v>
      </c>
      <c r="F354" s="841"/>
      <c r="G354" s="841"/>
      <c r="H354" s="841"/>
    </row>
    <row r="355" spans="2:8" ht="19.5" thickBot="1">
      <c r="B355" s="842"/>
      <c r="C355" s="845"/>
      <c r="D355" s="842"/>
      <c r="E355" s="202"/>
      <c r="F355" s="842"/>
      <c r="G355" s="842"/>
      <c r="H355" s="842"/>
    </row>
    <row r="356" spans="2:8" ht="38.25" thickBot="1">
      <c r="B356" s="214" t="s">
        <v>556</v>
      </c>
      <c r="C356" s="233" t="s">
        <v>1031</v>
      </c>
      <c r="D356" s="202">
        <v>1</v>
      </c>
      <c r="E356" s="202" t="s">
        <v>521</v>
      </c>
      <c r="F356" s="202">
        <v>30</v>
      </c>
      <c r="G356" s="202">
        <v>20</v>
      </c>
      <c r="H356" s="202">
        <v>10</v>
      </c>
    </row>
    <row r="357" spans="2:8" ht="19.5" thickBot="1">
      <c r="B357" s="214" t="s">
        <v>558</v>
      </c>
      <c r="C357" s="233" t="s">
        <v>1032</v>
      </c>
      <c r="D357" s="202">
        <v>1</v>
      </c>
      <c r="E357" s="202" t="s">
        <v>521</v>
      </c>
      <c r="F357" s="202">
        <v>80</v>
      </c>
      <c r="G357" s="202">
        <v>10</v>
      </c>
      <c r="H357" s="202">
        <v>70</v>
      </c>
    </row>
    <row r="358" spans="2:8" ht="19.5" thickBot="1">
      <c r="B358" s="214" t="s">
        <v>692</v>
      </c>
      <c r="C358" s="233" t="s">
        <v>1033</v>
      </c>
      <c r="D358" s="202">
        <v>1</v>
      </c>
      <c r="E358" s="202" t="s">
        <v>521</v>
      </c>
      <c r="F358" s="202">
        <v>140</v>
      </c>
      <c r="G358" s="202">
        <v>30</v>
      </c>
      <c r="H358" s="202">
        <v>110</v>
      </c>
    </row>
    <row r="359" spans="2:8" ht="38.25" thickBot="1">
      <c r="B359" s="214" t="s">
        <v>694</v>
      </c>
      <c r="C359" s="233" t="s">
        <v>1034</v>
      </c>
      <c r="D359" s="202">
        <v>1</v>
      </c>
      <c r="E359" s="202" t="s">
        <v>521</v>
      </c>
      <c r="F359" s="202">
        <v>80</v>
      </c>
      <c r="G359" s="202">
        <v>10</v>
      </c>
      <c r="H359" s="202">
        <v>70</v>
      </c>
    </row>
    <row r="360" spans="2:8" ht="19.5" thickBot="1">
      <c r="B360" s="214" t="s">
        <v>696</v>
      </c>
      <c r="C360" s="233" t="s">
        <v>1035</v>
      </c>
      <c r="D360" s="234">
        <v>1</v>
      </c>
      <c r="E360" s="234" t="s">
        <v>538</v>
      </c>
      <c r="F360" s="234">
        <v>80</v>
      </c>
      <c r="G360" s="234">
        <v>10</v>
      </c>
      <c r="H360" s="234">
        <v>70</v>
      </c>
    </row>
    <row r="361" spans="2:8" ht="19.5" thickBot="1">
      <c r="B361" s="214" t="s">
        <v>698</v>
      </c>
      <c r="C361" s="233" t="s">
        <v>1036</v>
      </c>
      <c r="D361" s="234">
        <v>1</v>
      </c>
      <c r="E361" s="234" t="s">
        <v>538</v>
      </c>
      <c r="F361" s="234">
        <v>95</v>
      </c>
      <c r="G361" s="234">
        <v>15</v>
      </c>
      <c r="H361" s="234">
        <v>80</v>
      </c>
    </row>
    <row r="362" spans="2:8" ht="19.5" thickBot="1">
      <c r="B362" s="214" t="s">
        <v>571</v>
      </c>
      <c r="C362" s="233" t="s">
        <v>1037</v>
      </c>
      <c r="D362" s="234">
        <v>1</v>
      </c>
      <c r="E362" s="234" t="s">
        <v>538</v>
      </c>
      <c r="F362" s="234">
        <v>80</v>
      </c>
      <c r="G362" s="234">
        <v>10</v>
      </c>
      <c r="H362" s="234">
        <v>70</v>
      </c>
    </row>
    <row r="363" spans="2:8" ht="19.5" thickBot="1">
      <c r="B363" s="214" t="s">
        <v>573</v>
      </c>
      <c r="C363" s="233" t="s">
        <v>1038</v>
      </c>
      <c r="D363" s="234">
        <v>1</v>
      </c>
      <c r="E363" s="234" t="s">
        <v>538</v>
      </c>
      <c r="F363" s="234">
        <v>100</v>
      </c>
      <c r="G363" s="234">
        <v>10</v>
      </c>
      <c r="H363" s="234">
        <v>90</v>
      </c>
    </row>
    <row r="364" spans="2:8" ht="19.5" thickBot="1">
      <c r="B364" s="214" t="s">
        <v>575</v>
      </c>
      <c r="C364" s="233" t="s">
        <v>1039</v>
      </c>
      <c r="D364" s="234">
        <v>2</v>
      </c>
      <c r="E364" s="234" t="s">
        <v>521</v>
      </c>
      <c r="F364" s="234">
        <v>100</v>
      </c>
      <c r="G364" s="234">
        <v>10</v>
      </c>
      <c r="H364" s="234">
        <v>90</v>
      </c>
    </row>
    <row r="365" spans="2:8" ht="19.5" thickBot="1">
      <c r="B365" s="214" t="s">
        <v>577</v>
      </c>
      <c r="C365" s="233" t="s">
        <v>1040</v>
      </c>
      <c r="D365" s="234">
        <v>2</v>
      </c>
      <c r="E365" s="234" t="s">
        <v>521</v>
      </c>
      <c r="F365" s="234">
        <v>85</v>
      </c>
      <c r="G365" s="234">
        <v>5</v>
      </c>
      <c r="H365" s="234">
        <v>80</v>
      </c>
    </row>
    <row r="366" spans="2:8" ht="38.25" thickBot="1">
      <c r="B366" s="214" t="s">
        <v>579</v>
      </c>
      <c r="C366" s="233" t="s">
        <v>1041</v>
      </c>
      <c r="D366" s="234">
        <v>2</v>
      </c>
      <c r="E366" s="234" t="s">
        <v>521</v>
      </c>
      <c r="F366" s="234">
        <v>110</v>
      </c>
      <c r="G366" s="234">
        <v>20</v>
      </c>
      <c r="H366" s="234">
        <v>90</v>
      </c>
    </row>
    <row r="367" spans="2:8" ht="38.25" thickBot="1">
      <c r="B367" s="214" t="s">
        <v>581</v>
      </c>
      <c r="C367" s="233" t="s">
        <v>1042</v>
      </c>
      <c r="D367" s="234">
        <v>2</v>
      </c>
      <c r="E367" s="234" t="s">
        <v>538</v>
      </c>
      <c r="F367" s="234">
        <v>150</v>
      </c>
      <c r="G367" s="234">
        <v>45</v>
      </c>
      <c r="H367" s="234">
        <v>105</v>
      </c>
    </row>
    <row r="368" spans="2:8" ht="19.5" thickBot="1">
      <c r="B368" s="214" t="s">
        <v>583</v>
      </c>
      <c r="C368" s="233" t="s">
        <v>1043</v>
      </c>
      <c r="D368" s="234">
        <v>1</v>
      </c>
      <c r="E368" s="234" t="s">
        <v>538</v>
      </c>
      <c r="F368" s="234">
        <v>80</v>
      </c>
      <c r="G368" s="234">
        <v>10</v>
      </c>
      <c r="H368" s="234">
        <v>70</v>
      </c>
    </row>
    <row r="369" spans="2:8" ht="19.5" thickBot="1">
      <c r="B369" s="214" t="s">
        <v>585</v>
      </c>
      <c r="C369" s="233" t="s">
        <v>1044</v>
      </c>
      <c r="D369" s="234">
        <v>2</v>
      </c>
      <c r="E369" s="234" t="s">
        <v>521</v>
      </c>
      <c r="F369" s="234">
        <v>85</v>
      </c>
      <c r="G369" s="234">
        <v>15</v>
      </c>
      <c r="H369" s="234">
        <v>70</v>
      </c>
    </row>
    <row r="370" spans="2:8" ht="19.5" thickBot="1">
      <c r="B370" s="214" t="s">
        <v>587</v>
      </c>
      <c r="C370" s="233" t="s">
        <v>1045</v>
      </c>
      <c r="D370" s="234">
        <v>2</v>
      </c>
      <c r="E370" s="234" t="s">
        <v>521</v>
      </c>
      <c r="F370" s="234">
        <v>75</v>
      </c>
      <c r="G370" s="234">
        <v>15</v>
      </c>
      <c r="H370" s="234">
        <v>60</v>
      </c>
    </row>
    <row r="371" spans="2:8" ht="19.5" thickBot="1">
      <c r="B371" s="214" t="s">
        <v>589</v>
      </c>
      <c r="C371" s="233" t="s">
        <v>1046</v>
      </c>
      <c r="D371" s="234">
        <v>2</v>
      </c>
      <c r="E371" s="234" t="s">
        <v>521</v>
      </c>
      <c r="F371" s="234">
        <v>80</v>
      </c>
      <c r="G371" s="234">
        <v>10</v>
      </c>
      <c r="H371" s="234">
        <v>70</v>
      </c>
    </row>
    <row r="372" spans="2:8" ht="38.25" thickBot="1">
      <c r="B372" s="214" t="s">
        <v>591</v>
      </c>
      <c r="C372" s="233" t="s">
        <v>1047</v>
      </c>
      <c r="D372" s="234">
        <v>2</v>
      </c>
      <c r="E372" s="234" t="s">
        <v>538</v>
      </c>
      <c r="F372" s="234">
        <v>70</v>
      </c>
      <c r="G372" s="234">
        <v>10</v>
      </c>
      <c r="H372" s="234">
        <v>60</v>
      </c>
    </row>
    <row r="373" spans="2:8" ht="38.25" thickBot="1">
      <c r="B373" s="214" t="s">
        <v>593</v>
      </c>
      <c r="C373" s="233" t="s">
        <v>1048</v>
      </c>
      <c r="D373" s="234">
        <v>2</v>
      </c>
      <c r="E373" s="234" t="s">
        <v>521</v>
      </c>
      <c r="F373" s="234">
        <v>70</v>
      </c>
      <c r="G373" s="234">
        <v>10</v>
      </c>
      <c r="H373" s="234">
        <v>60</v>
      </c>
    </row>
    <row r="374" spans="2:8" ht="38.25" thickBot="1">
      <c r="B374" s="214" t="s">
        <v>595</v>
      </c>
      <c r="C374" s="233" t="s">
        <v>1049</v>
      </c>
      <c r="D374" s="234">
        <v>2</v>
      </c>
      <c r="E374" s="234" t="s">
        <v>538</v>
      </c>
      <c r="F374" s="234">
        <v>70</v>
      </c>
      <c r="G374" s="234">
        <v>10</v>
      </c>
      <c r="H374" s="234">
        <v>60</v>
      </c>
    </row>
    <row r="375" spans="2:8" ht="20.25" thickBot="1">
      <c r="B375" s="348"/>
      <c r="C375" s="349" t="s">
        <v>397</v>
      </c>
      <c r="D375" s="308"/>
      <c r="E375" s="308"/>
      <c r="F375" s="308">
        <v>2.2000000000000002</v>
      </c>
      <c r="G375" s="350">
        <v>810</v>
      </c>
      <c r="H375" s="233" t="s">
        <v>1050</v>
      </c>
    </row>
  </sheetData>
  <mergeCells count="112">
    <mergeCell ref="G50:H50"/>
    <mergeCell ref="C4:C6"/>
    <mergeCell ref="D4:E4"/>
    <mergeCell ref="F4:H4"/>
    <mergeCell ref="D5:D6"/>
    <mergeCell ref="E5:E6"/>
    <mergeCell ref="F5:F6"/>
    <mergeCell ref="G5:H5"/>
    <mergeCell ref="B60:B61"/>
    <mergeCell ref="D60:D61"/>
    <mergeCell ref="E60:E61"/>
    <mergeCell ref="F60:F61"/>
    <mergeCell ref="C49:C51"/>
    <mergeCell ref="D49:E49"/>
    <mergeCell ref="F49:H49"/>
    <mergeCell ref="D50:D51"/>
    <mergeCell ref="E50:E51"/>
    <mergeCell ref="F50:F51"/>
    <mergeCell ref="G60:G61"/>
    <mergeCell ref="H60:H61"/>
    <mergeCell ref="B123:B126"/>
    <mergeCell ref="C123:C126"/>
    <mergeCell ref="D123:E123"/>
    <mergeCell ref="F123:H123"/>
    <mergeCell ref="D124:D126"/>
    <mergeCell ref="E124:E126"/>
    <mergeCell ref="B83:B86"/>
    <mergeCell ref="C83:C86"/>
    <mergeCell ref="D83:E84"/>
    <mergeCell ref="F83:H83"/>
    <mergeCell ref="F84:H84"/>
    <mergeCell ref="D85:D86"/>
    <mergeCell ref="E85:E86"/>
    <mergeCell ref="F85:F86"/>
    <mergeCell ref="F124:F126"/>
    <mergeCell ref="G124:H124"/>
    <mergeCell ref="G85:H85"/>
    <mergeCell ref="B118:B119"/>
    <mergeCell ref="D118:D119"/>
    <mergeCell ref="E118:E119"/>
    <mergeCell ref="F118:F119"/>
    <mergeCell ref="G118:G119"/>
    <mergeCell ref="H118:H119"/>
    <mergeCell ref="F161:F162"/>
    <mergeCell ref="G161:H161"/>
    <mergeCell ref="G149:G150"/>
    <mergeCell ref="H149:H150"/>
    <mergeCell ref="F260:H260"/>
    <mergeCell ref="F192:H192"/>
    <mergeCell ref="F193:F194"/>
    <mergeCell ref="G193:H193"/>
    <mergeCell ref="B2:D2"/>
    <mergeCell ref="C160:C162"/>
    <mergeCell ref="D160:E160"/>
    <mergeCell ref="F160:H160"/>
    <mergeCell ref="D161:D162"/>
    <mergeCell ref="E161:E162"/>
    <mergeCell ref="B189:E189"/>
    <mergeCell ref="C192:C194"/>
    <mergeCell ref="D192:E192"/>
    <mergeCell ref="D193:D194"/>
    <mergeCell ref="G228:H228"/>
    <mergeCell ref="E193:E194"/>
    <mergeCell ref="B149:B150"/>
    <mergeCell ref="D149:D150"/>
    <mergeCell ref="E149:E150"/>
    <mergeCell ref="F149:F150"/>
    <mergeCell ref="C307:C309"/>
    <mergeCell ref="D307:E307"/>
    <mergeCell ref="B296:B298"/>
    <mergeCell ref="C270:H270"/>
    <mergeCell ref="C271:E271"/>
    <mergeCell ref="B227:B229"/>
    <mergeCell ref="C227:C229"/>
    <mergeCell ref="D227:E227"/>
    <mergeCell ref="F227:H227"/>
    <mergeCell ref="D228:D229"/>
    <mergeCell ref="E228:E229"/>
    <mergeCell ref="F228:F229"/>
    <mergeCell ref="D260:E260"/>
    <mergeCell ref="E308:E309"/>
    <mergeCell ref="F296:H296"/>
    <mergeCell ref="D297:D298"/>
    <mergeCell ref="G297:H297"/>
    <mergeCell ref="D261:D262"/>
    <mergeCell ref="E261:E262"/>
    <mergeCell ref="F261:F262"/>
    <mergeCell ref="G261:H261"/>
    <mergeCell ref="B353:B355"/>
    <mergeCell ref="C353:C355"/>
    <mergeCell ref="D353:D355"/>
    <mergeCell ref="F353:F355"/>
    <mergeCell ref="B331:C331"/>
    <mergeCell ref="C284:E284"/>
    <mergeCell ref="F307:H307"/>
    <mergeCell ref="F308:F309"/>
    <mergeCell ref="B307:B309"/>
    <mergeCell ref="E297:E298"/>
    <mergeCell ref="F297:F298"/>
    <mergeCell ref="D335:D336"/>
    <mergeCell ref="E335:E336"/>
    <mergeCell ref="F335:F336"/>
    <mergeCell ref="C334:C336"/>
    <mergeCell ref="D334:E334"/>
    <mergeCell ref="F334:H334"/>
    <mergeCell ref="C296:C298"/>
    <mergeCell ref="D296:E296"/>
    <mergeCell ref="G353:G355"/>
    <mergeCell ref="H353:H355"/>
    <mergeCell ref="G335:H335"/>
    <mergeCell ref="G308:H308"/>
    <mergeCell ref="D308:D309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H128"/>
  <sheetViews>
    <sheetView topLeftCell="A54" workbookViewId="0">
      <selection sqref="A1:IV65536"/>
    </sheetView>
  </sheetViews>
  <sheetFormatPr defaultColWidth="9" defaultRowHeight="15.75"/>
  <cols>
    <col min="1" max="16384" width="9" style="38"/>
  </cols>
  <sheetData>
    <row r="3" spans="1:8" ht="16.5" thickBot="1">
      <c r="A3" s="38">
        <v>1</v>
      </c>
      <c r="B3" s="38" t="s">
        <v>384</v>
      </c>
    </row>
    <row r="4" spans="1:8" ht="75.75" thickBot="1">
      <c r="B4" s="300" t="s">
        <v>739</v>
      </c>
      <c r="C4" s="303" t="s">
        <v>663</v>
      </c>
      <c r="D4" s="863" t="s">
        <v>664</v>
      </c>
      <c r="E4" s="864"/>
      <c r="F4" s="863" t="s">
        <v>741</v>
      </c>
      <c r="G4" s="865"/>
      <c r="H4" s="864"/>
    </row>
    <row r="5" spans="1:8" ht="113.25" thickBot="1">
      <c r="B5" s="301" t="s">
        <v>740</v>
      </c>
      <c r="C5" s="304" t="s">
        <v>906</v>
      </c>
      <c r="D5" s="858" t="s">
        <v>667</v>
      </c>
      <c r="E5" s="858" t="s">
        <v>668</v>
      </c>
      <c r="F5" s="858" t="s">
        <v>669</v>
      </c>
      <c r="G5" s="957" t="s">
        <v>670</v>
      </c>
      <c r="H5" s="958"/>
    </row>
    <row r="6" spans="1:8" ht="19.5" thickBot="1">
      <c r="B6" s="302" t="s">
        <v>512</v>
      </c>
      <c r="C6" s="309"/>
      <c r="D6" s="859"/>
      <c r="E6" s="859"/>
      <c r="F6" s="859"/>
      <c r="G6" s="234" t="s">
        <v>671</v>
      </c>
      <c r="H6" s="234" t="s">
        <v>672</v>
      </c>
    </row>
    <row r="7" spans="1:8" ht="113.25" thickBot="1">
      <c r="B7" s="232" t="s">
        <v>598</v>
      </c>
      <c r="C7" s="233" t="s">
        <v>907</v>
      </c>
      <c r="D7" s="234">
        <v>2</v>
      </c>
      <c r="E7" s="307" t="s">
        <v>538</v>
      </c>
      <c r="F7" s="233">
        <v>145</v>
      </c>
      <c r="G7" s="307">
        <v>45</v>
      </c>
      <c r="H7" s="233">
        <v>100</v>
      </c>
    </row>
    <row r="8" spans="1:8" ht="57" thickBot="1">
      <c r="B8" s="232" t="s">
        <v>600</v>
      </c>
      <c r="C8" s="233" t="s">
        <v>908</v>
      </c>
      <c r="D8" s="234">
        <v>2</v>
      </c>
      <c r="E8" s="234" t="s">
        <v>538</v>
      </c>
      <c r="F8" s="234">
        <v>75</v>
      </c>
      <c r="G8" s="234">
        <v>15</v>
      </c>
      <c r="H8" s="234">
        <v>60</v>
      </c>
    </row>
    <row r="9" spans="1:8" ht="113.25" thickBot="1">
      <c r="B9" s="232" t="s">
        <v>602</v>
      </c>
      <c r="C9" s="233" t="s">
        <v>909</v>
      </c>
      <c r="D9" s="234">
        <v>2</v>
      </c>
      <c r="E9" s="234" t="s">
        <v>538</v>
      </c>
      <c r="F9" s="234">
        <v>90</v>
      </c>
      <c r="G9" s="234">
        <v>30</v>
      </c>
      <c r="H9" s="234">
        <v>60</v>
      </c>
    </row>
    <row r="10" spans="1:8" ht="113.25" thickBot="1">
      <c r="B10" s="232" t="s">
        <v>910</v>
      </c>
      <c r="C10" s="233" t="s">
        <v>911</v>
      </c>
      <c r="D10" s="234">
        <v>2</v>
      </c>
      <c r="E10" s="234" t="s">
        <v>538</v>
      </c>
      <c r="F10" s="234">
        <v>40</v>
      </c>
      <c r="G10" s="234">
        <v>30</v>
      </c>
      <c r="H10" s="234">
        <v>10</v>
      </c>
    </row>
    <row r="11" spans="1:8" ht="38.25" thickBot="1">
      <c r="B11" s="232"/>
      <c r="C11" s="308" t="s">
        <v>397</v>
      </c>
      <c r="D11" s="308"/>
      <c r="E11" s="308"/>
      <c r="F11" s="308">
        <v>350</v>
      </c>
      <c r="G11" s="308">
        <v>120</v>
      </c>
      <c r="H11" s="308">
        <v>230</v>
      </c>
    </row>
    <row r="13" spans="1:8" ht="19.5" thickBot="1">
      <c r="A13" s="38">
        <v>2</v>
      </c>
      <c r="B13" s="318" t="s">
        <v>923</v>
      </c>
    </row>
    <row r="14" spans="1:8" ht="75">
      <c r="B14" s="161"/>
      <c r="C14" s="310" t="s">
        <v>913</v>
      </c>
      <c r="D14" s="947" t="s">
        <v>914</v>
      </c>
      <c r="E14" s="948"/>
      <c r="F14" s="951" t="s">
        <v>916</v>
      </c>
      <c r="G14" s="952"/>
      <c r="H14" s="953"/>
    </row>
    <row r="15" spans="1:8" ht="113.25" thickBot="1">
      <c r="B15" s="162" t="s">
        <v>912</v>
      </c>
      <c r="C15" s="311" t="s">
        <v>906</v>
      </c>
      <c r="D15" s="949" t="s">
        <v>915</v>
      </c>
      <c r="E15" s="950"/>
      <c r="F15" s="954" t="s">
        <v>666</v>
      </c>
      <c r="G15" s="955"/>
      <c r="H15" s="956"/>
    </row>
    <row r="16" spans="1:8" ht="19.5" thickBot="1">
      <c r="B16" s="162" t="s">
        <v>512</v>
      </c>
      <c r="C16" s="319"/>
      <c r="D16" s="943" t="s">
        <v>667</v>
      </c>
      <c r="E16" s="943" t="s">
        <v>668</v>
      </c>
      <c r="F16" s="943" t="s">
        <v>669</v>
      </c>
      <c r="G16" s="945" t="s">
        <v>670</v>
      </c>
      <c r="H16" s="946"/>
    </row>
    <row r="17" spans="1:8" ht="19.5" thickBot="1">
      <c r="B17" s="320"/>
      <c r="C17" s="321"/>
      <c r="D17" s="944"/>
      <c r="E17" s="944"/>
      <c r="F17" s="944"/>
      <c r="G17" s="171" t="s">
        <v>671</v>
      </c>
      <c r="H17" s="171" t="s">
        <v>672</v>
      </c>
    </row>
    <row r="18" spans="1:8" ht="94.5" thickBot="1">
      <c r="B18" s="313" t="s">
        <v>587</v>
      </c>
      <c r="C18" s="314" t="s">
        <v>917</v>
      </c>
      <c r="D18" s="171">
        <v>1</v>
      </c>
      <c r="E18" s="171" t="s">
        <v>538</v>
      </c>
      <c r="F18" s="315">
        <v>40</v>
      </c>
      <c r="G18" s="315"/>
      <c r="H18" s="315">
        <v>40</v>
      </c>
    </row>
    <row r="19" spans="1:8" ht="113.25" thickBot="1">
      <c r="B19" s="313" t="s">
        <v>589</v>
      </c>
      <c r="C19" s="314" t="s">
        <v>918</v>
      </c>
      <c r="D19" s="171">
        <v>2</v>
      </c>
      <c r="E19" s="171" t="s">
        <v>525</v>
      </c>
      <c r="F19" s="315">
        <v>125</v>
      </c>
      <c r="G19" s="315">
        <v>45</v>
      </c>
      <c r="H19" s="315">
        <v>80</v>
      </c>
    </row>
    <row r="20" spans="1:8" ht="169.5" thickBot="1">
      <c r="B20" s="313" t="s">
        <v>591</v>
      </c>
      <c r="C20" s="314" t="s">
        <v>919</v>
      </c>
      <c r="D20" s="171">
        <v>2</v>
      </c>
      <c r="E20" s="171" t="s">
        <v>534</v>
      </c>
      <c r="F20" s="315">
        <v>35</v>
      </c>
      <c r="G20" s="315">
        <v>15</v>
      </c>
      <c r="H20" s="315">
        <v>20</v>
      </c>
    </row>
    <row r="21" spans="1:8" ht="113.25" thickBot="1">
      <c r="B21" s="313" t="s">
        <v>593</v>
      </c>
      <c r="C21" s="314" t="s">
        <v>920</v>
      </c>
      <c r="D21" s="171">
        <v>2</v>
      </c>
      <c r="E21" s="171" t="s">
        <v>525</v>
      </c>
      <c r="F21" s="315">
        <v>70</v>
      </c>
      <c r="G21" s="315">
        <v>30</v>
      </c>
      <c r="H21" s="315">
        <v>40</v>
      </c>
    </row>
    <row r="22" spans="1:8" ht="94.5" thickBot="1">
      <c r="B22" s="316" t="s">
        <v>595</v>
      </c>
      <c r="C22" s="314" t="s">
        <v>921</v>
      </c>
      <c r="D22" s="171">
        <v>2</v>
      </c>
      <c r="E22" s="171" t="s">
        <v>534</v>
      </c>
      <c r="F22" s="315">
        <v>70</v>
      </c>
      <c r="G22" s="315">
        <v>30</v>
      </c>
      <c r="H22" s="315">
        <v>40</v>
      </c>
    </row>
    <row r="23" spans="1:8" ht="38.25" thickBot="1">
      <c r="B23" s="316"/>
      <c r="C23" s="253" t="s">
        <v>922</v>
      </c>
      <c r="D23" s="171"/>
      <c r="E23" s="171"/>
      <c r="F23" s="317">
        <v>340</v>
      </c>
      <c r="G23" s="317">
        <v>120</v>
      </c>
      <c r="H23" s="317">
        <v>220</v>
      </c>
    </row>
    <row r="25" spans="1:8" ht="16.5" thickBot="1">
      <c r="A25" s="38">
        <v>3</v>
      </c>
      <c r="B25" s="38" t="s">
        <v>453</v>
      </c>
    </row>
    <row r="26" spans="1:8" ht="94.5" thickBot="1">
      <c r="B26" s="322" t="s">
        <v>606</v>
      </c>
      <c r="C26" s="324" t="s">
        <v>608</v>
      </c>
      <c r="D26" s="938" t="s">
        <v>609</v>
      </c>
      <c r="E26" s="939"/>
      <c r="F26" s="938" t="s">
        <v>610</v>
      </c>
      <c r="G26" s="940"/>
      <c r="H26" s="939"/>
    </row>
    <row r="27" spans="1:8" ht="113.25" thickBot="1">
      <c r="B27" s="323" t="s">
        <v>607</v>
      </c>
      <c r="C27" s="325" t="s">
        <v>924</v>
      </c>
      <c r="D27" s="941" t="s">
        <v>611</v>
      </c>
      <c r="E27" s="941" t="s">
        <v>612</v>
      </c>
      <c r="F27" s="941" t="s">
        <v>613</v>
      </c>
      <c r="G27" s="938" t="s">
        <v>614</v>
      </c>
      <c r="H27" s="939"/>
    </row>
    <row r="28" spans="1:8" ht="19.5" thickBot="1">
      <c r="B28" s="237"/>
      <c r="C28" s="312"/>
      <c r="D28" s="942"/>
      <c r="E28" s="942"/>
      <c r="F28" s="942"/>
      <c r="G28" s="326" t="s">
        <v>615</v>
      </c>
      <c r="H28" s="326" t="s">
        <v>616</v>
      </c>
    </row>
    <row r="29" spans="1:8" ht="72.75" thickBot="1">
      <c r="B29" s="183" t="s">
        <v>893</v>
      </c>
      <c r="C29" s="262" t="s">
        <v>925</v>
      </c>
      <c r="D29" s="327"/>
      <c r="E29" s="327"/>
      <c r="F29" s="190">
        <v>150</v>
      </c>
      <c r="G29" s="190">
        <v>30</v>
      </c>
      <c r="H29" s="190">
        <v>120</v>
      </c>
    </row>
    <row r="30" spans="1:8" ht="126.75" thickBot="1">
      <c r="B30" s="183" t="s">
        <v>895</v>
      </c>
      <c r="C30" s="262" t="s">
        <v>926</v>
      </c>
      <c r="D30" s="327"/>
      <c r="E30" s="327"/>
      <c r="F30" s="190">
        <v>90</v>
      </c>
      <c r="G30" s="190">
        <v>30</v>
      </c>
      <c r="H30" s="190">
        <v>60</v>
      </c>
    </row>
    <row r="31" spans="1:8" ht="54.75" thickBot="1">
      <c r="B31" s="191" t="s">
        <v>927</v>
      </c>
      <c r="C31" s="262" t="s">
        <v>928</v>
      </c>
      <c r="D31" s="327"/>
      <c r="E31" s="327"/>
      <c r="F31" s="190">
        <v>90</v>
      </c>
      <c r="G31" s="190">
        <v>30</v>
      </c>
      <c r="H31" s="190">
        <v>60</v>
      </c>
    </row>
    <row r="32" spans="1:8" ht="36.75" thickBot="1">
      <c r="B32" s="191" t="s">
        <v>929</v>
      </c>
      <c r="C32" s="262" t="s">
        <v>930</v>
      </c>
      <c r="D32" s="327"/>
      <c r="E32" s="327"/>
      <c r="F32" s="190">
        <v>120</v>
      </c>
      <c r="G32" s="190">
        <v>45</v>
      </c>
      <c r="H32" s="190">
        <v>75</v>
      </c>
    </row>
    <row r="33" spans="1:8" ht="54.75" thickBot="1">
      <c r="B33" s="191" t="s">
        <v>931</v>
      </c>
      <c r="C33" s="188" t="s">
        <v>932</v>
      </c>
      <c r="D33" s="327"/>
      <c r="E33" s="327"/>
      <c r="F33" s="190">
        <v>120</v>
      </c>
      <c r="G33" s="190">
        <v>60</v>
      </c>
      <c r="H33" s="190">
        <v>60</v>
      </c>
    </row>
    <row r="34" spans="1:8" ht="72.75" thickBot="1">
      <c r="B34" s="191" t="s">
        <v>933</v>
      </c>
      <c r="C34" s="188" t="s">
        <v>934</v>
      </c>
      <c r="D34" s="327"/>
      <c r="E34" s="327"/>
      <c r="F34" s="190">
        <v>120</v>
      </c>
      <c r="G34" s="190">
        <v>45</v>
      </c>
      <c r="H34" s="190">
        <v>75</v>
      </c>
    </row>
    <row r="35" spans="1:8" ht="72.75" thickBot="1">
      <c r="B35" s="191" t="s">
        <v>935</v>
      </c>
      <c r="C35" s="188" t="s">
        <v>936</v>
      </c>
      <c r="D35" s="327"/>
      <c r="E35" s="327"/>
      <c r="F35" s="190">
        <v>150</v>
      </c>
      <c r="G35" s="190">
        <v>20</v>
      </c>
      <c r="H35" s="190">
        <v>130</v>
      </c>
    </row>
    <row r="36" spans="1:8" ht="108.75" thickBot="1">
      <c r="B36" s="191" t="s">
        <v>937</v>
      </c>
      <c r="C36" s="188" t="s">
        <v>938</v>
      </c>
      <c r="D36" s="327"/>
      <c r="E36" s="327"/>
      <c r="F36" s="190">
        <v>90</v>
      </c>
      <c r="G36" s="190">
        <v>10</v>
      </c>
      <c r="H36" s="190">
        <v>80</v>
      </c>
    </row>
    <row r="37" spans="1:8" ht="39" thickBot="1">
      <c r="B37" s="183"/>
      <c r="C37" s="179" t="s">
        <v>939</v>
      </c>
      <c r="D37" s="328"/>
      <c r="E37" s="328"/>
      <c r="F37" s="329">
        <v>930</v>
      </c>
      <c r="G37" s="329">
        <v>270</v>
      </c>
      <c r="H37" s="329">
        <v>660</v>
      </c>
    </row>
    <row r="39" spans="1:8" ht="16.5" thickBot="1">
      <c r="A39" s="38">
        <v>4</v>
      </c>
      <c r="B39" s="38" t="s">
        <v>392</v>
      </c>
    </row>
    <row r="40" spans="1:8" ht="18.75" customHeight="1">
      <c r="B40" s="860" t="s">
        <v>662</v>
      </c>
      <c r="C40" s="330" t="s">
        <v>663</v>
      </c>
      <c r="D40" s="902" t="s">
        <v>664</v>
      </c>
      <c r="E40" s="903"/>
      <c r="F40" s="906" t="s">
        <v>665</v>
      </c>
      <c r="G40" s="907"/>
      <c r="H40" s="903"/>
    </row>
    <row r="41" spans="1:8" ht="19.5" thickBot="1">
      <c r="B41" s="861"/>
      <c r="C41" s="331" t="s">
        <v>906</v>
      </c>
      <c r="D41" s="904"/>
      <c r="E41" s="905"/>
      <c r="F41" s="908" t="s">
        <v>666</v>
      </c>
      <c r="G41" s="909"/>
      <c r="H41" s="905"/>
    </row>
    <row r="42" spans="1:8" ht="19.5" thickBot="1">
      <c r="B42" s="861"/>
      <c r="C42" s="332"/>
      <c r="D42" s="860" t="s">
        <v>667</v>
      </c>
      <c r="E42" s="860" t="s">
        <v>668</v>
      </c>
      <c r="F42" s="860" t="s">
        <v>669</v>
      </c>
      <c r="G42" s="910" t="s">
        <v>670</v>
      </c>
      <c r="H42" s="911"/>
    </row>
    <row r="43" spans="1:8" ht="19.5" thickBot="1">
      <c r="B43" s="898"/>
      <c r="C43" s="306"/>
      <c r="D43" s="898"/>
      <c r="E43" s="898"/>
      <c r="F43" s="898"/>
      <c r="G43" s="198" t="s">
        <v>671</v>
      </c>
      <c r="H43" s="198" t="s">
        <v>672</v>
      </c>
    </row>
    <row r="44" spans="1:8" ht="75.75" thickBot="1">
      <c r="B44" s="206" t="s">
        <v>587</v>
      </c>
      <c r="C44" s="204" t="s">
        <v>940</v>
      </c>
      <c r="D44" s="208">
        <v>2</v>
      </c>
      <c r="E44" s="208" t="s">
        <v>521</v>
      </c>
      <c r="F44" s="208">
        <v>110</v>
      </c>
      <c r="G44" s="202">
        <v>30</v>
      </c>
      <c r="H44" s="208">
        <v>80</v>
      </c>
    </row>
    <row r="45" spans="1:8" ht="188.25" thickBot="1">
      <c r="B45" s="206" t="s">
        <v>589</v>
      </c>
      <c r="C45" s="204" t="s">
        <v>941</v>
      </c>
      <c r="D45" s="208">
        <v>2</v>
      </c>
      <c r="E45" s="208" t="s">
        <v>521</v>
      </c>
      <c r="F45" s="208">
        <v>220</v>
      </c>
      <c r="G45" s="202">
        <v>60</v>
      </c>
      <c r="H45" s="208">
        <v>160</v>
      </c>
    </row>
    <row r="46" spans="1:8" ht="169.5" thickBot="1">
      <c r="B46" s="206" t="s">
        <v>591</v>
      </c>
      <c r="C46" s="204" t="s">
        <v>942</v>
      </c>
      <c r="D46" s="208">
        <v>2</v>
      </c>
      <c r="E46" s="208" t="s">
        <v>538</v>
      </c>
      <c r="F46" s="208">
        <v>220</v>
      </c>
      <c r="G46" s="202">
        <v>60</v>
      </c>
      <c r="H46" s="208">
        <v>160</v>
      </c>
    </row>
    <row r="47" spans="1:8" ht="150.75" thickBot="1">
      <c r="B47" s="206" t="s">
        <v>593</v>
      </c>
      <c r="C47" s="204" t="s">
        <v>943</v>
      </c>
      <c r="D47" s="208">
        <v>2</v>
      </c>
      <c r="E47" s="208" t="s">
        <v>538</v>
      </c>
      <c r="F47" s="208">
        <v>110</v>
      </c>
      <c r="G47" s="202">
        <v>30</v>
      </c>
      <c r="H47" s="208">
        <v>80</v>
      </c>
    </row>
    <row r="48" spans="1:8" ht="113.25" thickBot="1">
      <c r="B48" s="206" t="s">
        <v>595</v>
      </c>
      <c r="C48" s="204" t="s">
        <v>944</v>
      </c>
      <c r="D48" s="208">
        <v>2</v>
      </c>
      <c r="E48" s="208" t="s">
        <v>521</v>
      </c>
      <c r="F48" s="208">
        <v>30</v>
      </c>
      <c r="G48" s="202">
        <v>15</v>
      </c>
      <c r="H48" s="208">
        <v>15</v>
      </c>
    </row>
    <row r="49" spans="1:8" ht="38.25" thickBot="1">
      <c r="B49" s="298"/>
      <c r="C49" s="333" t="s">
        <v>922</v>
      </c>
      <c r="D49" s="212"/>
      <c r="E49" s="212"/>
      <c r="F49" s="212">
        <v>690</v>
      </c>
      <c r="G49" s="198">
        <v>195</v>
      </c>
      <c r="H49" s="212">
        <v>495</v>
      </c>
    </row>
    <row r="51" spans="1:8" ht="16.5" thickBot="1">
      <c r="A51" s="38">
        <v>5</v>
      </c>
      <c r="B51" s="38" t="s">
        <v>71</v>
      </c>
    </row>
    <row r="52" spans="1:8" ht="94.5" thickBot="1">
      <c r="B52" s="855" t="s">
        <v>711</v>
      </c>
      <c r="C52" s="334" t="s">
        <v>608</v>
      </c>
      <c r="D52" s="850" t="s">
        <v>609</v>
      </c>
      <c r="E52" s="852"/>
      <c r="F52" s="850" t="s">
        <v>610</v>
      </c>
      <c r="G52" s="851"/>
      <c r="H52" s="852"/>
    </row>
    <row r="53" spans="1:8" ht="113.25" thickBot="1">
      <c r="B53" s="856"/>
      <c r="C53" s="215" t="s">
        <v>924</v>
      </c>
      <c r="D53" s="855" t="s">
        <v>611</v>
      </c>
      <c r="E53" s="855" t="s">
        <v>612</v>
      </c>
      <c r="F53" s="855" t="s">
        <v>613</v>
      </c>
      <c r="G53" s="850" t="s">
        <v>614</v>
      </c>
      <c r="H53" s="852"/>
    </row>
    <row r="54" spans="1:8" ht="21" thickBot="1">
      <c r="B54" s="857"/>
      <c r="C54" s="312"/>
      <c r="D54" s="857"/>
      <c r="E54" s="857"/>
      <c r="F54" s="857"/>
      <c r="G54" s="216" t="s">
        <v>713</v>
      </c>
      <c r="H54" s="216" t="s">
        <v>714</v>
      </c>
    </row>
    <row r="55" spans="1:8" ht="72.75" thickBot="1">
      <c r="B55" s="221" t="s">
        <v>945</v>
      </c>
      <c r="C55" s="222" t="s">
        <v>946</v>
      </c>
      <c r="D55" s="219">
        <v>2</v>
      </c>
      <c r="E55" s="219">
        <v>4</v>
      </c>
      <c r="F55" s="219">
        <v>210</v>
      </c>
      <c r="G55" s="219">
        <v>60</v>
      </c>
      <c r="H55" s="219">
        <v>150</v>
      </c>
    </row>
    <row r="56" spans="1:8" ht="72.75" thickBot="1">
      <c r="B56" s="221" t="s">
        <v>947</v>
      </c>
      <c r="C56" s="222" t="s">
        <v>948</v>
      </c>
      <c r="D56" s="219">
        <v>2</v>
      </c>
      <c r="E56" s="219">
        <v>4</v>
      </c>
      <c r="F56" s="281">
        <v>210</v>
      </c>
      <c r="G56" s="219">
        <v>60</v>
      </c>
      <c r="H56" s="219">
        <v>150</v>
      </c>
    </row>
    <row r="57" spans="1:8" ht="54.75" thickBot="1">
      <c r="B57" s="221" t="s">
        <v>949</v>
      </c>
      <c r="C57" s="222" t="s">
        <v>950</v>
      </c>
      <c r="D57" s="219">
        <v>2</v>
      </c>
      <c r="E57" s="219">
        <v>4</v>
      </c>
      <c r="F57" s="281">
        <v>210</v>
      </c>
      <c r="G57" s="219">
        <v>60</v>
      </c>
      <c r="H57" s="219">
        <v>150</v>
      </c>
    </row>
    <row r="58" spans="1:8" ht="38.25" thickBot="1">
      <c r="B58" s="221"/>
      <c r="C58" s="335" t="s">
        <v>738</v>
      </c>
      <c r="D58" s="220"/>
      <c r="E58" s="220"/>
      <c r="F58" s="220">
        <v>420</v>
      </c>
      <c r="G58" s="219"/>
      <c r="H58" s="219"/>
    </row>
    <row r="59" spans="1:8" ht="19.5" thickBot="1">
      <c r="B59" s="295"/>
      <c r="C59" s="229"/>
      <c r="D59" s="220"/>
      <c r="E59" s="220"/>
      <c r="F59" s="220"/>
      <c r="G59" s="220"/>
      <c r="H59" s="220"/>
    </row>
    <row r="61" spans="1:8" ht="16.5" thickBot="1">
      <c r="A61" s="38">
        <v>6</v>
      </c>
      <c r="B61" s="38" t="s">
        <v>965</v>
      </c>
    </row>
    <row r="62" spans="1:8" ht="91.5" customHeight="1">
      <c r="B62" s="297" t="s">
        <v>739</v>
      </c>
      <c r="C62" s="840" t="s">
        <v>951</v>
      </c>
      <c r="D62" s="932" t="s">
        <v>664</v>
      </c>
      <c r="E62" s="933"/>
      <c r="F62" s="932" t="s">
        <v>665</v>
      </c>
      <c r="G62" s="936"/>
      <c r="H62" s="933"/>
    </row>
    <row r="63" spans="1:8" ht="19.5" thickBot="1">
      <c r="B63" s="299" t="s">
        <v>740</v>
      </c>
      <c r="C63" s="841"/>
      <c r="D63" s="934"/>
      <c r="E63" s="935"/>
      <c r="F63" s="934" t="s">
        <v>666</v>
      </c>
      <c r="G63" s="937"/>
      <c r="H63" s="935"/>
    </row>
    <row r="64" spans="1:8" ht="19.5" thickBot="1">
      <c r="B64" s="299" t="s">
        <v>512</v>
      </c>
      <c r="C64" s="841"/>
      <c r="D64" s="840" t="s">
        <v>667</v>
      </c>
      <c r="E64" s="840" t="s">
        <v>952</v>
      </c>
      <c r="F64" s="840" t="s">
        <v>669</v>
      </c>
      <c r="G64" s="866" t="s">
        <v>670</v>
      </c>
      <c r="H64" s="867"/>
    </row>
    <row r="65" spans="1:8" ht="19.5" thickBot="1">
      <c r="B65" s="174"/>
      <c r="C65" s="842"/>
      <c r="D65" s="842"/>
      <c r="E65" s="842"/>
      <c r="F65" s="842"/>
      <c r="G65" s="202" t="s">
        <v>671</v>
      </c>
      <c r="H65" s="202" t="s">
        <v>672</v>
      </c>
    </row>
    <row r="66" spans="1:8" ht="94.5" thickBot="1">
      <c r="B66" s="230" t="s">
        <v>953</v>
      </c>
      <c r="C66" s="200" t="s">
        <v>954</v>
      </c>
      <c r="D66" s="231"/>
      <c r="E66" s="231"/>
      <c r="F66" s="231">
        <v>400</v>
      </c>
      <c r="G66" s="231">
        <v>120</v>
      </c>
      <c r="H66" s="231">
        <v>280</v>
      </c>
    </row>
    <row r="67" spans="1:8" ht="38.25" thickBot="1">
      <c r="B67" s="214" t="s">
        <v>955</v>
      </c>
      <c r="C67" s="204" t="s">
        <v>956</v>
      </c>
      <c r="D67" s="202">
        <v>2</v>
      </c>
      <c r="E67" s="202" t="s">
        <v>538</v>
      </c>
      <c r="F67" s="202">
        <v>30</v>
      </c>
      <c r="G67" s="202">
        <v>30</v>
      </c>
      <c r="H67" s="202">
        <v>0</v>
      </c>
    </row>
    <row r="68" spans="1:8" ht="132" thickBot="1">
      <c r="B68" s="214" t="s">
        <v>957</v>
      </c>
      <c r="C68" s="204" t="s">
        <v>958</v>
      </c>
      <c r="D68" s="202">
        <v>2</v>
      </c>
      <c r="E68" s="202" t="s">
        <v>538</v>
      </c>
      <c r="F68" s="202">
        <v>165</v>
      </c>
      <c r="G68" s="202">
        <v>45</v>
      </c>
      <c r="H68" s="202">
        <v>120</v>
      </c>
    </row>
    <row r="69" spans="1:8" ht="132" thickBot="1">
      <c r="B69" s="214" t="s">
        <v>581</v>
      </c>
      <c r="C69" s="204" t="s">
        <v>959</v>
      </c>
      <c r="D69" s="202">
        <v>2</v>
      </c>
      <c r="E69" s="202" t="s">
        <v>521</v>
      </c>
      <c r="F69" s="202">
        <v>205</v>
      </c>
      <c r="G69" s="202">
        <v>45</v>
      </c>
      <c r="H69" s="202">
        <v>160</v>
      </c>
    </row>
    <row r="70" spans="1:8" ht="19.5" thickBot="1">
      <c r="B70" s="296"/>
      <c r="C70" s="333"/>
      <c r="D70" s="202"/>
      <c r="E70" s="202"/>
      <c r="F70" s="198"/>
      <c r="G70" s="198"/>
      <c r="H70" s="198"/>
    </row>
    <row r="71" spans="1:8" ht="94.5" thickBot="1">
      <c r="B71" s="230" t="s">
        <v>960</v>
      </c>
      <c r="C71" s="200" t="s">
        <v>961</v>
      </c>
      <c r="D71" s="231"/>
      <c r="E71" s="231"/>
      <c r="F71" s="231">
        <v>400</v>
      </c>
      <c r="G71" s="231">
        <v>120</v>
      </c>
      <c r="H71" s="231">
        <v>280</v>
      </c>
    </row>
    <row r="72" spans="1:8" ht="75.75" thickBot="1">
      <c r="B72" s="214" t="s">
        <v>583</v>
      </c>
      <c r="C72" s="204" t="s">
        <v>962</v>
      </c>
      <c r="D72" s="202">
        <v>2</v>
      </c>
      <c r="E72" s="202" t="s">
        <v>521</v>
      </c>
      <c r="F72" s="202">
        <v>135</v>
      </c>
      <c r="G72" s="202">
        <v>45</v>
      </c>
      <c r="H72" s="202">
        <v>90</v>
      </c>
    </row>
    <row r="73" spans="1:8" ht="94.5" thickBot="1">
      <c r="B73" s="214" t="s">
        <v>585</v>
      </c>
      <c r="C73" s="204" t="s">
        <v>963</v>
      </c>
      <c r="D73" s="202">
        <v>2</v>
      </c>
      <c r="E73" s="202" t="s">
        <v>538</v>
      </c>
      <c r="F73" s="202">
        <v>120</v>
      </c>
      <c r="G73" s="202">
        <v>30</v>
      </c>
      <c r="H73" s="202">
        <v>90</v>
      </c>
    </row>
    <row r="74" spans="1:8" ht="57" thickBot="1">
      <c r="B74" s="214" t="s">
        <v>587</v>
      </c>
      <c r="C74" s="204" t="s">
        <v>964</v>
      </c>
      <c r="D74" s="202">
        <v>2</v>
      </c>
      <c r="E74" s="202" t="s">
        <v>538</v>
      </c>
      <c r="F74" s="202">
        <v>145</v>
      </c>
      <c r="G74" s="202">
        <v>45</v>
      </c>
      <c r="H74" s="202">
        <v>100</v>
      </c>
    </row>
    <row r="76" spans="1:8" ht="16.5" thickBot="1">
      <c r="A76" s="38">
        <v>7</v>
      </c>
      <c r="B76" s="38" t="s">
        <v>399</v>
      </c>
    </row>
    <row r="77" spans="1:8" ht="37.5" customHeight="1" thickBot="1">
      <c r="B77" s="235" t="s">
        <v>739</v>
      </c>
      <c r="C77" s="337"/>
      <c r="D77" s="886" t="s">
        <v>664</v>
      </c>
      <c r="E77" s="888"/>
      <c r="F77" s="886" t="s">
        <v>741</v>
      </c>
      <c r="G77" s="887"/>
      <c r="H77" s="888"/>
    </row>
    <row r="78" spans="1:8" ht="188.25" thickBot="1">
      <c r="B78" s="236" t="s">
        <v>764</v>
      </c>
      <c r="C78" s="338" t="s">
        <v>966</v>
      </c>
      <c r="D78" s="889" t="s">
        <v>667</v>
      </c>
      <c r="E78" s="889" t="s">
        <v>668</v>
      </c>
      <c r="F78" s="889" t="s">
        <v>669</v>
      </c>
      <c r="G78" s="886" t="s">
        <v>670</v>
      </c>
      <c r="H78" s="888"/>
    </row>
    <row r="79" spans="1:8" ht="19.5" thickBot="1">
      <c r="B79" s="237"/>
      <c r="C79" s="305"/>
      <c r="D79" s="890"/>
      <c r="E79" s="890"/>
      <c r="F79" s="890"/>
      <c r="G79" s="164" t="s">
        <v>672</v>
      </c>
      <c r="H79" s="164" t="s">
        <v>672</v>
      </c>
    </row>
    <row r="80" spans="1:8" ht="93.75">
      <c r="B80" s="241" t="s">
        <v>967</v>
      </c>
      <c r="C80" s="248" t="s">
        <v>968</v>
      </c>
      <c r="D80" s="244">
        <v>2</v>
      </c>
      <c r="E80" s="244" t="s">
        <v>538</v>
      </c>
      <c r="F80" s="244">
        <v>230</v>
      </c>
      <c r="G80" s="244">
        <v>60</v>
      </c>
      <c r="H80" s="244">
        <v>170</v>
      </c>
    </row>
    <row r="81" spans="1:8" ht="75">
      <c r="B81" s="241" t="s">
        <v>969</v>
      </c>
      <c r="C81" s="248" t="s">
        <v>970</v>
      </c>
      <c r="D81" s="244">
        <v>2</v>
      </c>
      <c r="E81" s="244" t="s">
        <v>538</v>
      </c>
      <c r="F81" s="244">
        <v>115</v>
      </c>
      <c r="G81" s="244">
        <v>30</v>
      </c>
      <c r="H81" s="244">
        <v>85</v>
      </c>
    </row>
    <row r="82" spans="1:8" ht="93.75">
      <c r="B82" s="928" t="s">
        <v>971</v>
      </c>
      <c r="C82" s="339" t="s">
        <v>972</v>
      </c>
      <c r="D82" s="930">
        <v>2</v>
      </c>
      <c r="E82" s="930" t="s">
        <v>538</v>
      </c>
      <c r="F82" s="930">
        <v>230</v>
      </c>
      <c r="G82" s="930">
        <v>60</v>
      </c>
      <c r="H82" s="930">
        <v>170</v>
      </c>
    </row>
    <row r="83" spans="1:8" ht="131.25">
      <c r="B83" s="929"/>
      <c r="C83" s="248" t="s">
        <v>973</v>
      </c>
      <c r="D83" s="931"/>
      <c r="E83" s="931"/>
      <c r="F83" s="931"/>
      <c r="G83" s="931"/>
      <c r="H83" s="931"/>
    </row>
    <row r="84" spans="1:8" ht="93.75">
      <c r="B84" s="241" t="s">
        <v>974</v>
      </c>
      <c r="C84" s="248" t="s">
        <v>975</v>
      </c>
      <c r="D84" s="244">
        <v>2</v>
      </c>
      <c r="E84" s="244" t="s">
        <v>538</v>
      </c>
      <c r="F84" s="244">
        <v>115</v>
      </c>
      <c r="G84" s="244">
        <v>30</v>
      </c>
      <c r="H84" s="244">
        <v>85</v>
      </c>
    </row>
    <row r="85" spans="1:8" ht="37.5">
      <c r="B85" s="241" t="s">
        <v>976</v>
      </c>
      <c r="C85" s="248" t="s">
        <v>977</v>
      </c>
      <c r="D85" s="244">
        <v>2</v>
      </c>
      <c r="E85" s="244" t="s">
        <v>538</v>
      </c>
      <c r="F85" s="244">
        <v>115</v>
      </c>
      <c r="G85" s="244">
        <v>30</v>
      </c>
      <c r="H85" s="244">
        <v>85</v>
      </c>
    </row>
    <row r="86" spans="1:8" ht="56.25">
      <c r="B86" s="241" t="s">
        <v>978</v>
      </c>
      <c r="C86" s="248" t="s">
        <v>979</v>
      </c>
      <c r="D86" s="244">
        <v>2</v>
      </c>
      <c r="E86" s="244" t="s">
        <v>538</v>
      </c>
      <c r="F86" s="244">
        <v>115</v>
      </c>
      <c r="G86" s="244">
        <v>30</v>
      </c>
      <c r="H86" s="244">
        <v>85</v>
      </c>
    </row>
    <row r="87" spans="1:8" ht="93.75">
      <c r="B87" s="241" t="s">
        <v>980</v>
      </c>
      <c r="C87" s="248" t="s">
        <v>981</v>
      </c>
      <c r="D87" s="244">
        <v>2</v>
      </c>
      <c r="E87" s="244" t="s">
        <v>521</v>
      </c>
      <c r="F87" s="244">
        <v>115</v>
      </c>
      <c r="G87" s="244">
        <v>30</v>
      </c>
      <c r="H87" s="244">
        <v>85</v>
      </c>
    </row>
    <row r="88" spans="1:8" ht="112.5">
      <c r="B88" s="241" t="s">
        <v>982</v>
      </c>
      <c r="C88" s="248" t="s">
        <v>911</v>
      </c>
      <c r="D88" s="244"/>
      <c r="E88" s="244"/>
      <c r="F88" s="244">
        <v>115</v>
      </c>
      <c r="G88" s="244">
        <v>38</v>
      </c>
      <c r="H88" s="244">
        <v>85</v>
      </c>
    </row>
    <row r="89" spans="1:8" ht="38.25" thickBot="1">
      <c r="B89" s="169"/>
      <c r="C89" s="340" t="s">
        <v>397</v>
      </c>
      <c r="D89" s="171"/>
      <c r="E89" s="171"/>
      <c r="F89" s="253">
        <v>1150</v>
      </c>
      <c r="G89" s="253">
        <v>308</v>
      </c>
      <c r="H89" s="253">
        <v>850</v>
      </c>
    </row>
    <row r="91" spans="1:8" ht="16.5" thickBot="1">
      <c r="A91" s="38">
        <v>8</v>
      </c>
      <c r="B91" s="38" t="s">
        <v>995</v>
      </c>
    </row>
    <row r="92" spans="1:8" ht="37.5" customHeight="1" thickBot="1">
      <c r="B92" s="925" t="s">
        <v>983</v>
      </c>
      <c r="C92" s="880" t="s">
        <v>984</v>
      </c>
      <c r="D92" s="896" t="s">
        <v>609</v>
      </c>
      <c r="E92" s="914"/>
      <c r="F92" s="896" t="s">
        <v>985</v>
      </c>
      <c r="G92" s="924"/>
      <c r="H92" s="914"/>
    </row>
    <row r="93" spans="1:8" ht="19.5" thickBot="1">
      <c r="B93" s="926"/>
      <c r="C93" s="874"/>
      <c r="D93" s="880" t="s">
        <v>611</v>
      </c>
      <c r="E93" s="880" t="s">
        <v>612</v>
      </c>
      <c r="F93" s="880" t="s">
        <v>613</v>
      </c>
      <c r="G93" s="896" t="s">
        <v>614</v>
      </c>
      <c r="H93" s="914"/>
    </row>
    <row r="94" spans="1:8" ht="38.25" thickBot="1">
      <c r="B94" s="927"/>
      <c r="C94" s="875"/>
      <c r="D94" s="875"/>
      <c r="E94" s="875"/>
      <c r="F94" s="875"/>
      <c r="G94" s="179" t="s">
        <v>811</v>
      </c>
      <c r="H94" s="179" t="s">
        <v>812</v>
      </c>
    </row>
    <row r="95" spans="1:8" ht="72.75" thickBot="1">
      <c r="B95" s="341" t="s">
        <v>734</v>
      </c>
      <c r="C95" s="262" t="s">
        <v>986</v>
      </c>
      <c r="D95" s="185">
        <v>2</v>
      </c>
      <c r="E95" s="185">
        <v>3</v>
      </c>
      <c r="F95" s="185">
        <v>180</v>
      </c>
      <c r="G95" s="190">
        <v>25</v>
      </c>
      <c r="H95" s="190">
        <v>155</v>
      </c>
    </row>
    <row r="96" spans="1:8" ht="108.75" thickBot="1">
      <c r="B96" s="341" t="s">
        <v>736</v>
      </c>
      <c r="C96" s="262" t="s">
        <v>987</v>
      </c>
      <c r="D96" s="185">
        <v>2</v>
      </c>
      <c r="E96" s="185">
        <v>3</v>
      </c>
      <c r="F96" s="190">
        <v>150</v>
      </c>
      <c r="G96" s="190">
        <v>18</v>
      </c>
      <c r="H96" s="190">
        <v>132</v>
      </c>
    </row>
    <row r="97" spans="1:8" ht="90.75" thickBot="1">
      <c r="B97" s="341" t="s">
        <v>945</v>
      </c>
      <c r="C97" s="262" t="s">
        <v>988</v>
      </c>
      <c r="D97" s="185">
        <v>2</v>
      </c>
      <c r="E97" s="185">
        <v>3</v>
      </c>
      <c r="F97" s="185">
        <v>100</v>
      </c>
      <c r="G97" s="185">
        <v>20</v>
      </c>
      <c r="H97" s="185">
        <v>80</v>
      </c>
    </row>
    <row r="98" spans="1:8" ht="90.75" thickBot="1">
      <c r="B98" s="341" t="s">
        <v>947</v>
      </c>
      <c r="C98" s="262" t="s">
        <v>989</v>
      </c>
      <c r="D98" s="185">
        <v>2</v>
      </c>
      <c r="E98" s="185">
        <v>3</v>
      </c>
      <c r="F98" s="190">
        <v>100</v>
      </c>
      <c r="G98" s="190">
        <v>18</v>
      </c>
      <c r="H98" s="190">
        <v>82</v>
      </c>
    </row>
    <row r="99" spans="1:8" ht="72.75" thickBot="1">
      <c r="B99" s="341" t="s">
        <v>949</v>
      </c>
      <c r="C99" s="262" t="s">
        <v>990</v>
      </c>
      <c r="D99" s="185">
        <v>2</v>
      </c>
      <c r="E99" s="185">
        <v>3</v>
      </c>
      <c r="F99" s="185">
        <v>150</v>
      </c>
      <c r="G99" s="190">
        <v>20</v>
      </c>
      <c r="H99" s="190">
        <v>130</v>
      </c>
    </row>
    <row r="100" spans="1:8" ht="72.75" thickBot="1">
      <c r="B100" s="341" t="s">
        <v>991</v>
      </c>
      <c r="C100" s="262" t="s">
        <v>992</v>
      </c>
      <c r="D100" s="185">
        <v>2</v>
      </c>
      <c r="E100" s="185">
        <v>3</v>
      </c>
      <c r="F100" s="185">
        <v>100</v>
      </c>
      <c r="G100" s="190">
        <v>15</v>
      </c>
      <c r="H100" s="190">
        <v>85</v>
      </c>
    </row>
    <row r="101" spans="1:8" ht="108.75" thickBot="1">
      <c r="B101" s="341" t="s">
        <v>993</v>
      </c>
      <c r="C101" s="262" t="s">
        <v>994</v>
      </c>
      <c r="D101" s="185">
        <v>2</v>
      </c>
      <c r="E101" s="185">
        <v>3</v>
      </c>
      <c r="F101" s="185">
        <v>230</v>
      </c>
      <c r="G101" s="190">
        <v>30</v>
      </c>
      <c r="H101" s="190">
        <v>200</v>
      </c>
    </row>
    <row r="103" spans="1:8" ht="16.5" thickBot="1">
      <c r="A103" s="38">
        <v>9</v>
      </c>
      <c r="B103" s="38" t="s">
        <v>1008</v>
      </c>
    </row>
    <row r="104" spans="1:8" ht="37.5" customHeight="1" thickBot="1">
      <c r="B104" s="293"/>
      <c r="C104" s="334"/>
      <c r="D104" s="850" t="s">
        <v>996</v>
      </c>
      <c r="E104" s="852"/>
      <c r="F104" s="850" t="s">
        <v>997</v>
      </c>
      <c r="G104" s="851"/>
      <c r="H104" s="852"/>
    </row>
    <row r="105" spans="1:8" ht="75.75" thickBot="1">
      <c r="B105" s="294" t="s">
        <v>809</v>
      </c>
      <c r="C105" s="215" t="s">
        <v>832</v>
      </c>
      <c r="D105" s="855" t="s">
        <v>611</v>
      </c>
      <c r="E105" s="855" t="s">
        <v>612</v>
      </c>
      <c r="F105" s="855" t="s">
        <v>613</v>
      </c>
      <c r="G105" s="850" t="s">
        <v>614</v>
      </c>
      <c r="H105" s="852"/>
    </row>
    <row r="106" spans="1:8" ht="19.5" thickBot="1">
      <c r="B106" s="174"/>
      <c r="C106" s="312"/>
      <c r="D106" s="857"/>
      <c r="E106" s="857"/>
      <c r="F106" s="857"/>
      <c r="G106" s="220" t="s">
        <v>615</v>
      </c>
      <c r="H106" s="220" t="s">
        <v>616</v>
      </c>
    </row>
    <row r="107" spans="1:8" ht="108.75" thickBot="1">
      <c r="B107" s="285" t="s">
        <v>998</v>
      </c>
      <c r="C107" s="226" t="s">
        <v>999</v>
      </c>
      <c r="D107" s="281" t="s">
        <v>521</v>
      </c>
      <c r="E107" s="281">
        <v>2</v>
      </c>
      <c r="F107" s="281">
        <v>30</v>
      </c>
      <c r="G107" s="281">
        <v>25</v>
      </c>
      <c r="H107" s="281">
        <v>5</v>
      </c>
    </row>
    <row r="108" spans="1:8" ht="54.75" thickBot="1">
      <c r="B108" s="285" t="s">
        <v>1000</v>
      </c>
      <c r="C108" s="226" t="s">
        <v>1001</v>
      </c>
      <c r="D108" s="281" t="s">
        <v>521</v>
      </c>
      <c r="E108" s="281">
        <v>2</v>
      </c>
      <c r="F108" s="281">
        <v>30</v>
      </c>
      <c r="G108" s="281">
        <v>15</v>
      </c>
      <c r="H108" s="281">
        <v>15</v>
      </c>
    </row>
    <row r="109" spans="1:8" ht="54.75" thickBot="1">
      <c r="B109" s="285" t="s">
        <v>949</v>
      </c>
      <c r="C109" s="226" t="s">
        <v>731</v>
      </c>
      <c r="D109" s="281" t="s">
        <v>525</v>
      </c>
      <c r="E109" s="281">
        <v>5</v>
      </c>
      <c r="F109" s="281">
        <v>60</v>
      </c>
      <c r="G109" s="281">
        <v>15</v>
      </c>
      <c r="H109" s="281">
        <v>45</v>
      </c>
    </row>
    <row r="110" spans="1:8" ht="36.75" thickBot="1">
      <c r="B110" s="285" t="s">
        <v>991</v>
      </c>
      <c r="C110" s="226" t="s">
        <v>930</v>
      </c>
      <c r="D110" s="281" t="s">
        <v>525</v>
      </c>
      <c r="E110" s="281">
        <v>5</v>
      </c>
      <c r="F110" s="281">
        <v>90</v>
      </c>
      <c r="G110" s="281">
        <v>15</v>
      </c>
      <c r="H110" s="281">
        <v>75</v>
      </c>
    </row>
    <row r="111" spans="1:8" ht="90.75" thickBot="1">
      <c r="B111" s="285" t="s">
        <v>1002</v>
      </c>
      <c r="C111" s="226" t="s">
        <v>1003</v>
      </c>
      <c r="D111" s="281" t="s">
        <v>525</v>
      </c>
      <c r="E111" s="281">
        <v>6</v>
      </c>
      <c r="F111" s="281">
        <v>60</v>
      </c>
      <c r="G111" s="281">
        <v>30</v>
      </c>
      <c r="H111" s="281">
        <v>30</v>
      </c>
    </row>
    <row r="112" spans="1:8" ht="108.75" thickBot="1">
      <c r="B112" s="285" t="s">
        <v>1004</v>
      </c>
      <c r="C112" s="226" t="s">
        <v>1005</v>
      </c>
      <c r="D112" s="281" t="s">
        <v>525</v>
      </c>
      <c r="E112" s="281">
        <v>6</v>
      </c>
      <c r="F112" s="281">
        <v>60</v>
      </c>
      <c r="G112" s="281">
        <v>30</v>
      </c>
      <c r="H112" s="281">
        <v>30</v>
      </c>
    </row>
    <row r="113" spans="1:8" ht="144.75" thickBot="1">
      <c r="B113" s="285" t="s">
        <v>1006</v>
      </c>
      <c r="C113" s="226" t="s">
        <v>1007</v>
      </c>
      <c r="D113" s="281" t="s">
        <v>525</v>
      </c>
      <c r="E113" s="281">
        <v>6</v>
      </c>
      <c r="F113" s="281">
        <v>30</v>
      </c>
      <c r="G113" s="281">
        <v>15</v>
      </c>
      <c r="H113" s="281">
        <v>15</v>
      </c>
    </row>
    <row r="114" spans="1:8" ht="38.25" thickBot="1">
      <c r="B114" s="282"/>
      <c r="C114" s="229" t="s">
        <v>661</v>
      </c>
      <c r="D114" s="226"/>
      <c r="E114" s="226"/>
      <c r="F114" s="229">
        <v>360</v>
      </c>
      <c r="G114" s="229">
        <v>155</v>
      </c>
      <c r="H114" s="229">
        <v>205</v>
      </c>
    </row>
    <row r="116" spans="1:8" ht="16.5" thickBot="1">
      <c r="A116" s="38">
        <v>10</v>
      </c>
      <c r="B116" s="38" t="s">
        <v>1023</v>
      </c>
    </row>
    <row r="117" spans="1:8" ht="168.75" customHeight="1" thickBot="1">
      <c r="B117" s="855" t="s">
        <v>809</v>
      </c>
      <c r="C117" s="855" t="s">
        <v>1009</v>
      </c>
      <c r="D117" s="850" t="s">
        <v>609</v>
      </c>
      <c r="E117" s="852"/>
      <c r="F117" s="850" t="s">
        <v>1010</v>
      </c>
      <c r="G117" s="851"/>
      <c r="H117" s="852"/>
    </row>
    <row r="118" spans="1:8" ht="18.75" thickBot="1">
      <c r="B118" s="856"/>
      <c r="C118" s="856"/>
      <c r="D118" s="853" t="s">
        <v>611</v>
      </c>
      <c r="E118" s="853" t="s">
        <v>612</v>
      </c>
      <c r="F118" s="853" t="s">
        <v>613</v>
      </c>
      <c r="G118" s="868" t="s">
        <v>614</v>
      </c>
      <c r="H118" s="869"/>
    </row>
    <row r="119" spans="1:8" ht="18.75" thickBot="1">
      <c r="B119" s="857"/>
      <c r="C119" s="857"/>
      <c r="D119" s="854"/>
      <c r="E119" s="854"/>
      <c r="F119" s="854"/>
      <c r="G119" s="219" t="s">
        <v>615</v>
      </c>
      <c r="H119" s="219" t="s">
        <v>616</v>
      </c>
    </row>
    <row r="120" spans="1:8" ht="37.5" thickBot="1">
      <c r="B120" s="225" t="s">
        <v>1011</v>
      </c>
      <c r="C120" s="288" t="s">
        <v>1012</v>
      </c>
      <c r="D120" s="219">
        <v>2</v>
      </c>
      <c r="E120" s="219">
        <v>3</v>
      </c>
      <c r="F120" s="219">
        <v>45</v>
      </c>
      <c r="G120" s="219">
        <v>40</v>
      </c>
      <c r="H120" s="219">
        <v>5</v>
      </c>
    </row>
    <row r="121" spans="1:8" ht="91.5" thickBot="1">
      <c r="B121" s="225" t="s">
        <v>1013</v>
      </c>
      <c r="C121" s="288" t="s">
        <v>1014</v>
      </c>
      <c r="D121" s="219">
        <v>2</v>
      </c>
      <c r="E121" s="219">
        <v>3</v>
      </c>
      <c r="F121" s="219">
        <v>30</v>
      </c>
      <c r="G121" s="219">
        <v>30</v>
      </c>
      <c r="H121" s="219"/>
    </row>
    <row r="122" spans="1:8" ht="127.5" thickBot="1">
      <c r="B122" s="225" t="s">
        <v>931</v>
      </c>
      <c r="C122" s="288" t="s">
        <v>1015</v>
      </c>
      <c r="D122" s="219">
        <v>1</v>
      </c>
      <c r="E122" s="219">
        <v>2</v>
      </c>
      <c r="F122" s="219">
        <v>45</v>
      </c>
      <c r="G122" s="219">
        <v>10</v>
      </c>
      <c r="H122" s="219">
        <v>35</v>
      </c>
    </row>
    <row r="123" spans="1:8" ht="73.5" thickBot="1">
      <c r="B123" s="225" t="s">
        <v>933</v>
      </c>
      <c r="C123" s="288" t="s">
        <v>1016</v>
      </c>
      <c r="D123" s="219">
        <v>1</v>
      </c>
      <c r="E123" s="219">
        <v>2</v>
      </c>
      <c r="F123" s="219">
        <v>50</v>
      </c>
      <c r="G123" s="219">
        <v>5</v>
      </c>
      <c r="H123" s="219">
        <v>45</v>
      </c>
    </row>
    <row r="124" spans="1:8" ht="127.5" thickBot="1">
      <c r="B124" s="225" t="s">
        <v>935</v>
      </c>
      <c r="C124" s="288" t="s">
        <v>1017</v>
      </c>
      <c r="D124" s="219">
        <v>1</v>
      </c>
      <c r="E124" s="219">
        <v>2</v>
      </c>
      <c r="F124" s="219">
        <v>50</v>
      </c>
      <c r="G124" s="219">
        <v>5</v>
      </c>
      <c r="H124" s="219">
        <v>45</v>
      </c>
    </row>
    <row r="125" spans="1:8" ht="73.5" thickBot="1">
      <c r="B125" s="225" t="s">
        <v>937</v>
      </c>
      <c r="C125" s="288" t="s">
        <v>1018</v>
      </c>
      <c r="D125" s="219">
        <v>2</v>
      </c>
      <c r="E125" s="219">
        <v>3</v>
      </c>
      <c r="F125" s="219">
        <v>60</v>
      </c>
      <c r="G125" s="219">
        <v>15</v>
      </c>
      <c r="H125" s="219">
        <v>45</v>
      </c>
    </row>
    <row r="126" spans="1:8" ht="109.5" thickBot="1">
      <c r="B126" s="225" t="s">
        <v>1019</v>
      </c>
      <c r="C126" s="288" t="s">
        <v>1020</v>
      </c>
      <c r="D126" s="219">
        <v>2</v>
      </c>
      <c r="E126" s="219">
        <v>4</v>
      </c>
      <c r="F126" s="219">
        <v>100</v>
      </c>
      <c r="G126" s="219">
        <v>5</v>
      </c>
      <c r="H126" s="219">
        <v>95</v>
      </c>
    </row>
    <row r="127" spans="1:8" ht="73.5" thickBot="1">
      <c r="B127" s="225" t="s">
        <v>1021</v>
      </c>
      <c r="C127" s="288" t="s">
        <v>1022</v>
      </c>
      <c r="D127" s="219">
        <v>2</v>
      </c>
      <c r="E127" s="219">
        <v>4</v>
      </c>
      <c r="F127" s="219">
        <v>120</v>
      </c>
      <c r="G127" s="219">
        <v>5</v>
      </c>
      <c r="H127" s="219">
        <v>115</v>
      </c>
    </row>
    <row r="128" spans="1:8" ht="19.5" thickBot="1">
      <c r="B128" s="850" t="s">
        <v>738</v>
      </c>
      <c r="C128" s="852"/>
      <c r="D128" s="220"/>
      <c r="E128" s="220"/>
      <c r="F128" s="220">
        <v>500</v>
      </c>
      <c r="G128" s="220">
        <v>115</v>
      </c>
      <c r="H128" s="220">
        <v>385</v>
      </c>
    </row>
  </sheetData>
  <mergeCells count="78">
    <mergeCell ref="D4:E4"/>
    <mergeCell ref="F4:H4"/>
    <mergeCell ref="D5:D6"/>
    <mergeCell ref="E5:E6"/>
    <mergeCell ref="F5:F6"/>
    <mergeCell ref="G5:H5"/>
    <mergeCell ref="D16:D17"/>
    <mergeCell ref="E16:E17"/>
    <mergeCell ref="F16:F17"/>
    <mergeCell ref="G16:H16"/>
    <mergeCell ref="D14:E14"/>
    <mergeCell ref="D15:E15"/>
    <mergeCell ref="F14:H14"/>
    <mergeCell ref="F15:H15"/>
    <mergeCell ref="D26:E26"/>
    <mergeCell ref="F26:H26"/>
    <mergeCell ref="D27:D28"/>
    <mergeCell ref="E27:E28"/>
    <mergeCell ref="F27:F28"/>
    <mergeCell ref="G27:H27"/>
    <mergeCell ref="B40:B43"/>
    <mergeCell ref="D40:E41"/>
    <mergeCell ref="F40:H40"/>
    <mergeCell ref="F41:H41"/>
    <mergeCell ref="D42:D43"/>
    <mergeCell ref="E42:E43"/>
    <mergeCell ref="F42:F43"/>
    <mergeCell ref="G42:H42"/>
    <mergeCell ref="B52:B54"/>
    <mergeCell ref="D52:E52"/>
    <mergeCell ref="F52:H52"/>
    <mergeCell ref="D53:D54"/>
    <mergeCell ref="E53:E54"/>
    <mergeCell ref="F53:F54"/>
    <mergeCell ref="G53:H53"/>
    <mergeCell ref="C62:C65"/>
    <mergeCell ref="D62:E63"/>
    <mergeCell ref="F62:H62"/>
    <mergeCell ref="F63:H63"/>
    <mergeCell ref="D64:D65"/>
    <mergeCell ref="E64:E65"/>
    <mergeCell ref="F64:F65"/>
    <mergeCell ref="G64:H64"/>
    <mergeCell ref="B82:B83"/>
    <mergeCell ref="D82:D83"/>
    <mergeCell ref="E82:E83"/>
    <mergeCell ref="F82:F83"/>
    <mergeCell ref="D77:E77"/>
    <mergeCell ref="F77:H77"/>
    <mergeCell ref="D78:D79"/>
    <mergeCell ref="E78:E79"/>
    <mergeCell ref="F78:F79"/>
    <mergeCell ref="G78:H78"/>
    <mergeCell ref="G82:G83"/>
    <mergeCell ref="H82:H83"/>
    <mergeCell ref="B92:B94"/>
    <mergeCell ref="C92:C94"/>
    <mergeCell ref="D92:E92"/>
    <mergeCell ref="F92:H92"/>
    <mergeCell ref="D93:D94"/>
    <mergeCell ref="E93:E94"/>
    <mergeCell ref="F93:F94"/>
    <mergeCell ref="G93:H93"/>
    <mergeCell ref="D104:E104"/>
    <mergeCell ref="F104:H104"/>
    <mergeCell ref="D105:D106"/>
    <mergeCell ref="E105:E106"/>
    <mergeCell ref="F105:F106"/>
    <mergeCell ref="G105:H105"/>
    <mergeCell ref="B128:C128"/>
    <mergeCell ref="B117:B119"/>
    <mergeCell ref="C117:C119"/>
    <mergeCell ref="D117:E117"/>
    <mergeCell ref="F117:H117"/>
    <mergeCell ref="D118:D119"/>
    <mergeCell ref="E118:E119"/>
    <mergeCell ref="F118:F119"/>
    <mergeCell ref="G118:H118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19" workbookViewId="0">
      <selection activeCell="B43" sqref="B43"/>
    </sheetView>
  </sheetViews>
  <sheetFormatPr defaultRowHeight="15.75"/>
  <cols>
    <col min="1" max="1" width="4.375" style="38" customWidth="1"/>
    <col min="2" max="2" width="15.25" style="38" customWidth="1"/>
    <col min="3" max="3" width="14.875" style="38" customWidth="1"/>
    <col min="4" max="4" width="17" style="38" customWidth="1"/>
    <col min="5" max="5" width="10.5" style="38" bestFit="1" customWidth="1"/>
    <col min="6" max="16384" width="9" style="38"/>
  </cols>
  <sheetData>
    <row r="1" spans="1:6" ht="20.25">
      <c r="A1" s="658" t="s">
        <v>1478</v>
      </c>
    </row>
    <row r="3" spans="1:6">
      <c r="A3" s="38" t="s">
        <v>151</v>
      </c>
      <c r="B3" s="38" t="s">
        <v>1479</v>
      </c>
      <c r="D3" s="38" t="s">
        <v>1480</v>
      </c>
      <c r="E3" s="38" t="s">
        <v>1481</v>
      </c>
    </row>
    <row r="4" spans="1:6">
      <c r="B4" s="38" t="s">
        <v>1482</v>
      </c>
      <c r="D4" s="38" t="s">
        <v>1483</v>
      </c>
      <c r="E4" s="38" t="s">
        <v>1490</v>
      </c>
    </row>
    <row r="5" spans="1:6">
      <c r="D5" s="38" t="s">
        <v>1484</v>
      </c>
      <c r="E5" s="38" t="s">
        <v>1464</v>
      </c>
    </row>
    <row r="6" spans="1:6">
      <c r="D6" s="38" t="s">
        <v>1485</v>
      </c>
      <c r="E6" s="38" t="s">
        <v>1447</v>
      </c>
    </row>
    <row r="7" spans="1:6">
      <c r="D7" s="38" t="s">
        <v>1486</v>
      </c>
    </row>
    <row r="8" spans="1:6">
      <c r="D8" s="38" t="s">
        <v>1487</v>
      </c>
    </row>
    <row r="9" spans="1:6">
      <c r="C9" s="38" t="s">
        <v>1488</v>
      </c>
      <c r="D9" s="38" t="s">
        <v>1489</v>
      </c>
      <c r="E9" s="38" t="s">
        <v>1448</v>
      </c>
      <c r="F9" s="38" t="s">
        <v>1504</v>
      </c>
    </row>
    <row r="10" spans="1:6">
      <c r="C10" s="38" t="s">
        <v>470</v>
      </c>
      <c r="D10" s="38" t="s">
        <v>1492</v>
      </c>
      <c r="E10" s="38" t="s">
        <v>1465</v>
      </c>
    </row>
    <row r="11" spans="1:6">
      <c r="C11" s="38" t="s">
        <v>1494</v>
      </c>
      <c r="D11" s="38" t="s">
        <v>1493</v>
      </c>
      <c r="E11" s="38" t="s">
        <v>1450</v>
      </c>
    </row>
    <row r="12" spans="1:6">
      <c r="C12" s="38" t="s">
        <v>470</v>
      </c>
      <c r="D12" s="38" t="s">
        <v>1493</v>
      </c>
      <c r="E12" s="38" t="s">
        <v>1466</v>
      </c>
    </row>
    <row r="13" spans="1:6">
      <c r="D13" s="38" t="s">
        <v>0</v>
      </c>
      <c r="E13" s="38" t="s">
        <v>1449</v>
      </c>
    </row>
    <row r="14" spans="1:6">
      <c r="C14" s="38" t="s">
        <v>1496</v>
      </c>
      <c r="D14" s="38" t="s">
        <v>1495</v>
      </c>
      <c r="E14" s="38" t="s">
        <v>1467</v>
      </c>
      <c r="F14" s="38" t="s">
        <v>1497</v>
      </c>
    </row>
    <row r="15" spans="1:6">
      <c r="C15" s="38" t="s">
        <v>1499</v>
      </c>
      <c r="D15" s="38" t="s">
        <v>1089</v>
      </c>
      <c r="E15" s="38" t="s">
        <v>1498</v>
      </c>
      <c r="F15" s="38" t="s">
        <v>1500</v>
      </c>
    </row>
    <row r="18" spans="2:6">
      <c r="C18" s="38" t="s">
        <v>1517</v>
      </c>
      <c r="D18" s="38" t="s">
        <v>1489</v>
      </c>
      <c r="E18" s="38" t="s">
        <v>1459</v>
      </c>
    </row>
    <row r="19" spans="2:6">
      <c r="C19" s="38" t="s">
        <v>1518</v>
      </c>
      <c r="D19" s="38" t="s">
        <v>1091</v>
      </c>
      <c r="E19" s="38" t="s">
        <v>1460</v>
      </c>
    </row>
    <row r="26" spans="2:6">
      <c r="B26" s="38" t="s">
        <v>1491</v>
      </c>
      <c r="C26" s="38" t="s">
        <v>1124</v>
      </c>
      <c r="D26" s="38" t="s">
        <v>1492</v>
      </c>
      <c r="E26" s="38" t="s">
        <v>1471</v>
      </c>
      <c r="F26" s="38" t="s">
        <v>1502</v>
      </c>
    </row>
    <row r="27" spans="2:6">
      <c r="C27" s="38" t="s">
        <v>1519</v>
      </c>
      <c r="D27" s="38" t="s">
        <v>1508</v>
      </c>
      <c r="E27" s="38" t="s">
        <v>1469</v>
      </c>
    </row>
    <row r="28" spans="2:6">
      <c r="C28" s="38" t="s">
        <v>1509</v>
      </c>
      <c r="D28" s="38" t="s">
        <v>1508</v>
      </c>
      <c r="E28" s="38" t="s">
        <v>1510</v>
      </c>
      <c r="F28" s="660" t="s">
        <v>1511</v>
      </c>
    </row>
    <row r="31" spans="2:6">
      <c r="C31" s="38" t="s">
        <v>1520</v>
      </c>
      <c r="D31" s="38" t="s">
        <v>1521</v>
      </c>
      <c r="E31" s="38" t="s">
        <v>1522</v>
      </c>
      <c r="F31" s="38" t="s">
        <v>1523</v>
      </c>
    </row>
    <row r="36" spans="2:6">
      <c r="B36" s="38" t="s">
        <v>1501</v>
      </c>
      <c r="C36" s="38" t="s">
        <v>45</v>
      </c>
      <c r="D36" s="38" t="s">
        <v>1089</v>
      </c>
      <c r="E36" s="38" t="s">
        <v>1455</v>
      </c>
      <c r="F36" s="38" t="s">
        <v>1503</v>
      </c>
    </row>
    <row r="37" spans="2:6">
      <c r="C37" s="38" t="s">
        <v>1524</v>
      </c>
      <c r="D37" s="38" t="s">
        <v>1525</v>
      </c>
      <c r="E37" s="38" t="s">
        <v>1468</v>
      </c>
      <c r="F37" s="38" t="s">
        <v>1526</v>
      </c>
    </row>
    <row r="61" spans="2:6">
      <c r="B61" s="38" t="s">
        <v>1506</v>
      </c>
      <c r="C61" s="38" t="s">
        <v>1507</v>
      </c>
      <c r="D61" s="38" t="s">
        <v>1091</v>
      </c>
      <c r="E61" s="38" t="s">
        <v>1505</v>
      </c>
    </row>
    <row r="62" spans="2:6">
      <c r="F62" s="659"/>
    </row>
    <row r="63" spans="2:6">
      <c r="C63" s="38" t="s">
        <v>1512</v>
      </c>
      <c r="D63" s="38" t="s">
        <v>1204</v>
      </c>
      <c r="E63" s="38" t="s">
        <v>1445</v>
      </c>
    </row>
    <row r="64" spans="2:6">
      <c r="C64" s="38" t="s">
        <v>1513</v>
      </c>
      <c r="D64" s="38" t="s">
        <v>1204</v>
      </c>
    </row>
    <row r="65" spans="3:5">
      <c r="C65" s="38" t="s">
        <v>1514</v>
      </c>
      <c r="D65" s="38" t="s">
        <v>1515</v>
      </c>
      <c r="E65" s="38" t="s">
        <v>1444</v>
      </c>
    </row>
    <row r="66" spans="3:5">
      <c r="C66" s="38" t="s">
        <v>1516</v>
      </c>
      <c r="D66" s="38" t="s">
        <v>145</v>
      </c>
      <c r="E66" s="38" t="s">
        <v>1446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zoomScale="90" zoomScaleNormal="90" workbookViewId="0">
      <pane xSplit="3" ySplit="3" topLeftCell="D28" activePane="bottomRight" state="frozen"/>
      <selection pane="topRight" activeCell="D1" sqref="D1"/>
      <selection pane="bottomLeft" activeCell="A4" sqref="A4"/>
      <selection pane="bottomRight" activeCell="B37" sqref="B37"/>
    </sheetView>
  </sheetViews>
  <sheetFormatPr defaultRowHeight="17.25"/>
  <cols>
    <col min="1" max="1" width="4.625" style="440" customWidth="1"/>
    <col min="2" max="2" width="23" style="440" customWidth="1"/>
    <col min="3" max="3" width="23.5" style="440" customWidth="1"/>
    <col min="4" max="4" width="7.75" style="440" customWidth="1"/>
    <col min="5" max="5" width="7.75" style="439" customWidth="1"/>
    <col min="6" max="6" width="7.75" style="440" customWidth="1"/>
    <col min="7" max="7" width="7.75" style="2" customWidth="1"/>
    <col min="8" max="8" width="7.75" style="441" customWidth="1"/>
    <col min="9" max="9" width="7.75" style="23" customWidth="1"/>
    <col min="10" max="13" width="7.75" style="439" customWidth="1"/>
    <col min="14" max="14" width="7.75" style="441" customWidth="1"/>
    <col min="15" max="15" width="7.75" style="439" customWidth="1"/>
    <col min="16" max="17" width="9" customWidth="1"/>
    <col min="18" max="18" width="11.875" style="38" customWidth="1"/>
  </cols>
  <sheetData>
    <row r="1" spans="1:21" s="618" customFormat="1" ht="32.25" customHeight="1">
      <c r="A1" s="960" t="s">
        <v>1329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616"/>
      <c r="S1" s="616"/>
      <c r="T1" s="616"/>
      <c r="U1" s="617"/>
    </row>
    <row r="2" spans="1:21" s="621" customFormat="1" ht="18.75" customHeight="1">
      <c r="A2" s="959" t="s">
        <v>251</v>
      </c>
      <c r="B2" s="959"/>
      <c r="C2" s="959"/>
      <c r="D2" s="963">
        <v>2</v>
      </c>
      <c r="E2" s="964"/>
      <c r="F2" s="965">
        <v>3</v>
      </c>
      <c r="G2" s="965"/>
      <c r="H2" s="959">
        <v>4</v>
      </c>
      <c r="I2" s="959"/>
      <c r="J2" s="959">
        <v>5</v>
      </c>
      <c r="K2" s="959"/>
      <c r="L2" s="959">
        <v>6</v>
      </c>
      <c r="M2" s="959"/>
      <c r="N2" s="959">
        <v>7</v>
      </c>
      <c r="O2" s="959"/>
      <c r="P2" s="959" t="s">
        <v>1378</v>
      </c>
      <c r="Q2" s="959"/>
      <c r="R2" s="640"/>
      <c r="S2" s="620"/>
      <c r="T2" s="620"/>
      <c r="U2" s="620"/>
    </row>
    <row r="3" spans="1:21" s="625" customFormat="1" ht="18.75" customHeight="1">
      <c r="A3" s="619" t="s">
        <v>1150</v>
      </c>
      <c r="B3" s="622" t="s">
        <v>400</v>
      </c>
      <c r="C3" s="619" t="s">
        <v>1328</v>
      </c>
      <c r="D3" s="623" t="s">
        <v>364</v>
      </c>
      <c r="E3" s="624" t="s">
        <v>356</v>
      </c>
      <c r="F3" s="623" t="s">
        <v>364</v>
      </c>
      <c r="G3" s="624" t="s">
        <v>356</v>
      </c>
      <c r="H3" s="623" t="s">
        <v>364</v>
      </c>
      <c r="I3" s="624" t="s">
        <v>356</v>
      </c>
      <c r="J3" s="623" t="s">
        <v>364</v>
      </c>
      <c r="K3" s="624" t="s">
        <v>356</v>
      </c>
      <c r="L3" s="623" t="s">
        <v>364</v>
      </c>
      <c r="M3" s="624" t="s">
        <v>356</v>
      </c>
      <c r="N3" s="623" t="s">
        <v>364</v>
      </c>
      <c r="O3" s="624" t="s">
        <v>356</v>
      </c>
      <c r="P3" s="623" t="s">
        <v>364</v>
      </c>
      <c r="Q3" s="624" t="s">
        <v>356</v>
      </c>
      <c r="R3" s="640"/>
      <c r="S3" s="620"/>
      <c r="T3" s="620"/>
      <c r="U3" s="620"/>
    </row>
    <row r="4" spans="1:21" s="621" customFormat="1" ht="18.75" customHeight="1">
      <c r="A4" s="82">
        <v>1</v>
      </c>
      <c r="B4" s="632" t="s">
        <v>1334</v>
      </c>
      <c r="C4" s="632">
        <v>40</v>
      </c>
      <c r="D4" s="629" t="str">
        <f>IF(COUNTIF('TKB Tổng'!D$10:D$177,'Theo dõi phòng học'!$B4)&gt;=1,"x","")</f>
        <v/>
      </c>
      <c r="E4" s="629" t="str">
        <f>IF(COUNTIF('TKB Tổng'!E$10:E$177,'Theo dõi phòng học'!$B4)&gt;=1,"x","")</f>
        <v/>
      </c>
      <c r="F4" s="629" t="str">
        <f>IF(COUNTIF('TKB Tổng'!F$10:F$177,'Theo dõi phòng học'!$B4)&gt;=1,"x","")</f>
        <v/>
      </c>
      <c r="G4" s="629" t="str">
        <f>IF(COUNTIF('TKB Tổng'!G$10:G$177,'Theo dõi phòng học'!$B4)&gt;=1,"x","")</f>
        <v/>
      </c>
      <c r="H4" s="629" t="str">
        <f>IF(COUNTIF('TKB Tổng'!H$10:H$177,'Theo dõi phòng học'!$B4)&gt;=1,"x","")</f>
        <v/>
      </c>
      <c r="I4" s="629" t="str">
        <f>IF(COUNTIF('TKB Tổng'!I$10:I$177,'Theo dõi phòng học'!$B4)&gt;=1,"x","")</f>
        <v/>
      </c>
      <c r="J4" s="629" t="str">
        <f>IF(COUNTIF('TKB Tổng'!J$10:J$177,'Theo dõi phòng học'!$B4)&gt;=1,"x","")</f>
        <v/>
      </c>
      <c r="K4" s="629" t="str">
        <f>IF(COUNTIF('TKB Tổng'!K$10:K$177,'Theo dõi phòng học'!$B4)&gt;=1,"x","")</f>
        <v/>
      </c>
      <c r="L4" s="629" t="str">
        <f>IF(COUNTIF('TKB Tổng'!L$10:L$177,'Theo dõi phòng học'!$B4)&gt;=1,"x","")</f>
        <v/>
      </c>
      <c r="M4" s="629" t="str">
        <f>IF(COUNTIF('TKB Tổng'!M$10:M$177,'Theo dõi phòng học'!$B4)&gt;=1,"x","")</f>
        <v/>
      </c>
      <c r="N4" s="629" t="str">
        <f>IF(COUNTIF('TKB Tổng'!N$10:N$177,'Theo dõi phòng học'!$B4)&gt;=1,"x","")</f>
        <v/>
      </c>
      <c r="O4" s="629" t="str">
        <f>IF(COUNTIF('TKB Tổng'!O$10:O$177,'Theo dõi phòng học'!$B4)&gt;=1,"x","")</f>
        <v/>
      </c>
      <c r="P4" s="629" t="e">
        <f>IF(COUNTIF('TKB Tổng'!#REF!,'Theo dõi phòng học'!$B4)&gt;=1,"x","")</f>
        <v>#REF!</v>
      </c>
      <c r="Q4" s="629" t="e">
        <f>IF(COUNTIF('TKB Tổng'!#REF!,'Theo dõi phòng học'!$B4)&gt;=1,"x","")</f>
        <v>#REF!</v>
      </c>
      <c r="R4" s="640"/>
      <c r="S4" s="620">
        <v>32</v>
      </c>
      <c r="T4" s="620"/>
      <c r="U4" s="620"/>
    </row>
    <row r="5" spans="1:21" s="626" customFormat="1" ht="18.75" customHeight="1">
      <c r="A5" s="82">
        <v>2</v>
      </c>
      <c r="B5" s="632" t="s">
        <v>1335</v>
      </c>
      <c r="C5" s="632">
        <v>40</v>
      </c>
      <c r="D5" s="629" t="str">
        <f>IF(COUNTIF('TKB Tổng'!D$10:D$177,'Theo dõi phòng học'!$B5)&gt;=1,"x","")</f>
        <v/>
      </c>
      <c r="E5" s="629" t="str">
        <f>IF(COUNTIF('TKB Tổng'!E$10:E$177,'Theo dõi phòng học'!$B5)&gt;=1,"x","")</f>
        <v/>
      </c>
      <c r="F5" s="629" t="str">
        <f>IF(COUNTIF('TKB Tổng'!F$10:F$177,'Theo dõi phòng học'!$B5)&gt;=1,"x","")</f>
        <v/>
      </c>
      <c r="G5" s="629" t="str">
        <f>IF(COUNTIF('TKB Tổng'!G$10:G$177,'Theo dõi phòng học'!$B5)&gt;=1,"x","")</f>
        <v/>
      </c>
      <c r="H5" s="629" t="str">
        <f>IF(COUNTIF('TKB Tổng'!H$10:H$177,'Theo dõi phòng học'!$B5)&gt;=1,"x","")</f>
        <v/>
      </c>
      <c r="I5" s="629" t="str">
        <f>IF(COUNTIF('TKB Tổng'!I$10:I$177,'Theo dõi phòng học'!$B5)&gt;=1,"x","")</f>
        <v/>
      </c>
      <c r="J5" s="629" t="str">
        <f>IF(COUNTIF('TKB Tổng'!J$10:J$177,'Theo dõi phòng học'!$B5)&gt;=1,"x","")</f>
        <v/>
      </c>
      <c r="K5" s="629" t="str">
        <f>IF(COUNTIF('TKB Tổng'!K$10:K$177,'Theo dõi phòng học'!$B5)&gt;=1,"x","")</f>
        <v/>
      </c>
      <c r="L5" s="629" t="str">
        <f>IF(COUNTIF('TKB Tổng'!L$10:L$177,'Theo dõi phòng học'!$B5)&gt;=1,"x","")</f>
        <v/>
      </c>
      <c r="M5" s="629" t="str">
        <f>IF(COUNTIF('TKB Tổng'!M$10:M$177,'Theo dõi phòng học'!$B5)&gt;=1,"x","")</f>
        <v/>
      </c>
      <c r="N5" s="629" t="str">
        <f>IF(COUNTIF('TKB Tổng'!N$10:N$177,'Theo dõi phòng học'!$B5)&gt;=1,"x","")</f>
        <v/>
      </c>
      <c r="O5" s="629" t="str">
        <f>IF(COUNTIF('TKB Tổng'!O$10:O$177,'Theo dõi phòng học'!$B5)&gt;=1,"x","")</f>
        <v/>
      </c>
      <c r="P5" s="629" t="e">
        <f>IF(COUNTIF('TKB Tổng'!#REF!,'Theo dõi phòng học'!$B5)&gt;=1,"x","")</f>
        <v>#REF!</v>
      </c>
      <c r="Q5" s="629" t="e">
        <f>IF(COUNTIF('TKB Tổng'!#REF!,'Theo dõi phòng học'!$B5)&gt;=1,"x","")</f>
        <v>#REF!</v>
      </c>
      <c r="R5" s="640"/>
      <c r="S5" s="620">
        <v>40</v>
      </c>
      <c r="T5" s="620"/>
      <c r="U5" s="620"/>
    </row>
    <row r="6" spans="1:21" s="626" customFormat="1" ht="18.75" customHeight="1">
      <c r="A6" s="82">
        <v>3</v>
      </c>
      <c r="B6" s="632" t="s">
        <v>1331</v>
      </c>
      <c r="C6" s="632" t="s">
        <v>1398</v>
      </c>
      <c r="D6" s="629" t="str">
        <f>IF(COUNTIF('TKB Tổng'!D$10:D$177,'Theo dõi phòng học'!$B6)&gt;=1,"x","")</f>
        <v/>
      </c>
      <c r="E6" s="629" t="str">
        <f>IF(COUNTIF('TKB Tổng'!E$10:E$177,'Theo dõi phòng học'!$B6)&gt;=1,"x","")</f>
        <v/>
      </c>
      <c r="F6" s="629" t="str">
        <f>IF(COUNTIF('TKB Tổng'!F$10:F$177,'Theo dõi phòng học'!$B6)&gt;=1,"x","")</f>
        <v/>
      </c>
      <c r="G6" s="629" t="str">
        <f>IF(COUNTIF('TKB Tổng'!G$10:G$177,'Theo dõi phòng học'!$B6)&gt;=1,"x","")</f>
        <v/>
      </c>
      <c r="H6" s="629" t="str">
        <f>IF(COUNTIF('TKB Tổng'!H$10:H$177,'Theo dõi phòng học'!$B6)&gt;=1,"x","")</f>
        <v/>
      </c>
      <c r="I6" s="629" t="str">
        <f>IF(COUNTIF('TKB Tổng'!I$10:I$177,'Theo dõi phòng học'!$B6)&gt;=1,"x","")</f>
        <v/>
      </c>
      <c r="J6" s="629" t="str">
        <f>IF(COUNTIF('TKB Tổng'!J$10:J$177,'Theo dõi phòng học'!$B6)&gt;=1,"x","")</f>
        <v/>
      </c>
      <c r="K6" s="629" t="str">
        <f>IF(COUNTIF('TKB Tổng'!K$10:K$177,'Theo dõi phòng học'!$B6)&gt;=1,"x","")</f>
        <v/>
      </c>
      <c r="L6" s="629" t="str">
        <f>IF(COUNTIF('TKB Tổng'!L$10:L$177,'Theo dõi phòng học'!$B6)&gt;=1,"x","")</f>
        <v/>
      </c>
      <c r="M6" s="629" t="str">
        <f>IF(COUNTIF('TKB Tổng'!M$10:M$177,'Theo dõi phòng học'!$B6)&gt;=1,"x","")</f>
        <v/>
      </c>
      <c r="N6" s="629" t="str">
        <f>IF(COUNTIF('TKB Tổng'!N$10:N$177,'Theo dõi phòng học'!$B6)&gt;=1,"x","")</f>
        <v/>
      </c>
      <c r="O6" s="629" t="str">
        <f>IF(COUNTIF('TKB Tổng'!O$10:O$177,'Theo dõi phòng học'!$B6)&gt;=1,"x","")</f>
        <v/>
      </c>
      <c r="P6" s="629" t="e">
        <f>IF(COUNTIF('TKB Tổng'!#REF!,'Theo dõi phòng học'!$B6)&gt;=1,"x","")</f>
        <v>#REF!</v>
      </c>
      <c r="Q6" s="629" t="e">
        <f>IF(COUNTIF('TKB Tổng'!#REF!,'Theo dõi phòng học'!$B6)&gt;=1,"x","")</f>
        <v>#REF!</v>
      </c>
      <c r="R6" s="640" t="s">
        <v>1437</v>
      </c>
      <c r="S6" s="620">
        <v>76</v>
      </c>
      <c r="T6" s="620"/>
      <c r="U6" s="620"/>
    </row>
    <row r="7" spans="1:21" s="626" customFormat="1" ht="18.75" customHeight="1">
      <c r="A7" s="82">
        <v>4</v>
      </c>
      <c r="B7" s="632" t="s">
        <v>1333</v>
      </c>
      <c r="C7" s="632">
        <v>40</v>
      </c>
      <c r="D7" s="629" t="str">
        <f>IF(COUNTIF('TKB Tổng'!D$10:D$177,'Theo dõi phòng học'!$B7)&gt;=1,"x","")</f>
        <v/>
      </c>
      <c r="E7" s="629" t="str">
        <f>IF(COUNTIF('TKB Tổng'!E$10:E$177,'Theo dõi phòng học'!$B7)&gt;=1,"x","")</f>
        <v/>
      </c>
      <c r="F7" s="629" t="str">
        <f>IF(COUNTIF('TKB Tổng'!F$10:F$177,'Theo dõi phòng học'!$B7)&gt;=1,"x","")</f>
        <v/>
      </c>
      <c r="G7" s="629" t="str">
        <f>IF(COUNTIF('TKB Tổng'!G$10:G$177,'Theo dõi phòng học'!$B7)&gt;=1,"x","")</f>
        <v/>
      </c>
      <c r="H7" s="629" t="str">
        <f>IF(COUNTIF('TKB Tổng'!H$10:H$177,'Theo dõi phòng học'!$B7)&gt;=1,"x","")</f>
        <v/>
      </c>
      <c r="I7" s="629" t="str">
        <f>IF(COUNTIF('TKB Tổng'!I$10:I$177,'Theo dõi phòng học'!$B7)&gt;=1,"x","")</f>
        <v/>
      </c>
      <c r="J7" s="629" t="str">
        <f>IF(COUNTIF('TKB Tổng'!J$10:J$177,'Theo dõi phòng học'!$B7)&gt;=1,"x","")</f>
        <v/>
      </c>
      <c r="K7" s="629" t="str">
        <f>IF(COUNTIF('TKB Tổng'!K$10:K$177,'Theo dõi phòng học'!$B7)&gt;=1,"x","")</f>
        <v/>
      </c>
      <c r="L7" s="629" t="str">
        <f>IF(COUNTIF('TKB Tổng'!L$10:L$177,'Theo dõi phòng học'!$B7)&gt;=1,"x","")</f>
        <v/>
      </c>
      <c r="M7" s="629" t="str">
        <f>IF(COUNTIF('TKB Tổng'!M$10:M$177,'Theo dõi phòng học'!$B7)&gt;=1,"x","")</f>
        <v/>
      </c>
      <c r="N7" s="629" t="str">
        <f>IF(COUNTIF('TKB Tổng'!N$10:N$177,'Theo dõi phòng học'!$B7)&gt;=1,"x","")</f>
        <v/>
      </c>
      <c r="O7" s="629" t="str">
        <f>IF(COUNTIF('TKB Tổng'!O$10:O$177,'Theo dõi phòng học'!$B7)&gt;=1,"x","")</f>
        <v/>
      </c>
      <c r="P7" s="629" t="e">
        <f>IF(COUNTIF('TKB Tổng'!#REF!,'Theo dõi phòng học'!$B7)&gt;=1,"x","")</f>
        <v>#REF!</v>
      </c>
      <c r="Q7" s="629" t="e">
        <f>IF(COUNTIF('TKB Tổng'!#REF!,'Theo dõi phòng học'!$B7)&gt;=1,"x","")</f>
        <v>#REF!</v>
      </c>
      <c r="R7" s="640"/>
      <c r="S7" s="620">
        <v>48</v>
      </c>
      <c r="T7" s="620"/>
      <c r="U7" s="620"/>
    </row>
    <row r="8" spans="1:21" s="626" customFormat="1" ht="18.75" customHeight="1">
      <c r="A8" s="82">
        <v>5</v>
      </c>
      <c r="B8" s="632" t="s">
        <v>1347</v>
      </c>
      <c r="C8" s="632">
        <v>40</v>
      </c>
      <c r="D8" s="629" t="str">
        <f>IF(COUNTIF('TKB Tổng'!D$10:D$177,'Theo dõi phòng học'!$B8)&gt;=1,"x","")</f>
        <v/>
      </c>
      <c r="E8" s="629" t="str">
        <f>IF(COUNTIF('TKB Tổng'!E$10:E$177,'Theo dõi phòng học'!$B8)&gt;=1,"x","")</f>
        <v/>
      </c>
      <c r="F8" s="629" t="str">
        <f>IF(COUNTIF('TKB Tổng'!F$10:F$177,'Theo dõi phòng học'!$B8)&gt;=1,"x","")</f>
        <v/>
      </c>
      <c r="G8" s="629" t="str">
        <f>IF(COUNTIF('TKB Tổng'!G$10:G$177,'Theo dõi phòng học'!$B8)&gt;=1,"x","")</f>
        <v/>
      </c>
      <c r="H8" s="629" t="str">
        <f>IF(COUNTIF('TKB Tổng'!H$10:H$177,'Theo dõi phòng học'!$B8)&gt;=1,"x","")</f>
        <v/>
      </c>
      <c r="I8" s="629" t="str">
        <f>IF(COUNTIF('TKB Tổng'!I$10:I$177,'Theo dõi phòng học'!$B8)&gt;=1,"x","")</f>
        <v/>
      </c>
      <c r="J8" s="629" t="str">
        <f>IF(COUNTIF('TKB Tổng'!J$10:J$177,'Theo dõi phòng học'!$B8)&gt;=1,"x","")</f>
        <v/>
      </c>
      <c r="K8" s="629" t="str">
        <f>IF(COUNTIF('TKB Tổng'!K$10:K$177,'Theo dõi phòng học'!$B8)&gt;=1,"x","")</f>
        <v/>
      </c>
      <c r="L8" s="629" t="str">
        <f>IF(COUNTIF('TKB Tổng'!L$10:L$177,'Theo dõi phòng học'!$B8)&gt;=1,"x","")</f>
        <v/>
      </c>
      <c r="M8" s="629" t="str">
        <f>IF(COUNTIF('TKB Tổng'!M$10:M$177,'Theo dõi phòng học'!$B8)&gt;=1,"x","")</f>
        <v/>
      </c>
      <c r="N8" s="629" t="str">
        <f>IF(COUNTIF('TKB Tổng'!N$10:N$177,'Theo dõi phòng học'!$B8)&gt;=1,"x","")</f>
        <v/>
      </c>
      <c r="O8" s="629" t="str">
        <f>IF(COUNTIF('TKB Tổng'!O$10:O$177,'Theo dõi phòng học'!$B8)&gt;=1,"x","")</f>
        <v/>
      </c>
      <c r="P8" s="629" t="e">
        <f>IF(COUNTIF('TKB Tổng'!#REF!,'Theo dõi phòng học'!$B8)&gt;=1,"x","")</f>
        <v>#REF!</v>
      </c>
      <c r="Q8" s="629" t="e">
        <f>IF(COUNTIF('TKB Tổng'!#REF!,'Theo dõi phòng học'!$B8)&gt;=1,"x","")</f>
        <v>#REF!</v>
      </c>
      <c r="R8" s="640" t="s">
        <v>1437</v>
      </c>
      <c r="S8" s="620">
        <v>34</v>
      </c>
      <c r="T8" s="620"/>
      <c r="U8" s="620"/>
    </row>
    <row r="9" spans="1:21" s="621" customFormat="1" ht="18.75" customHeight="1">
      <c r="A9" s="82">
        <v>6</v>
      </c>
      <c r="B9" s="632" t="s">
        <v>1332</v>
      </c>
      <c r="C9" s="632" t="s">
        <v>1397</v>
      </c>
      <c r="D9" s="629" t="str">
        <f>IF(COUNTIF('TKB Tổng'!D$10:D$177,'Theo dõi phòng học'!$B9)&gt;=1,"x","")</f>
        <v/>
      </c>
      <c r="E9" s="629" t="str">
        <f>IF(COUNTIF('TKB Tổng'!E$10:E$177,'Theo dõi phòng học'!$B9)&gt;=1,"x","")</f>
        <v/>
      </c>
      <c r="F9" s="629" t="str">
        <f>IF(COUNTIF('TKB Tổng'!F$10:F$177,'Theo dõi phòng học'!$B9)&gt;=1,"x","")</f>
        <v/>
      </c>
      <c r="G9" s="629" t="str">
        <f>IF(COUNTIF('TKB Tổng'!G$10:G$177,'Theo dõi phòng học'!$B9)&gt;=1,"x","")</f>
        <v/>
      </c>
      <c r="H9" s="629" t="str">
        <f>IF(COUNTIF('TKB Tổng'!H$10:H$177,'Theo dõi phòng học'!$B9)&gt;=1,"x","")</f>
        <v/>
      </c>
      <c r="I9" s="629" t="str">
        <f>IF(COUNTIF('TKB Tổng'!I$10:I$177,'Theo dõi phòng học'!$B9)&gt;=1,"x","")</f>
        <v/>
      </c>
      <c r="J9" s="629" t="str">
        <f>IF(COUNTIF('TKB Tổng'!J$10:J$177,'Theo dõi phòng học'!$B9)&gt;=1,"x","")</f>
        <v/>
      </c>
      <c r="K9" s="629" t="str">
        <f>IF(COUNTIF('TKB Tổng'!K$10:K$177,'Theo dõi phòng học'!$B9)&gt;=1,"x","")</f>
        <v/>
      </c>
      <c r="L9" s="629" t="str">
        <f>IF(COUNTIF('TKB Tổng'!L$10:L$177,'Theo dõi phòng học'!$B9)&gt;=1,"x","")</f>
        <v/>
      </c>
      <c r="M9" s="629" t="str">
        <f>IF(COUNTIF('TKB Tổng'!M$10:M$177,'Theo dõi phòng học'!$B9)&gt;=1,"x","")</f>
        <v/>
      </c>
      <c r="N9" s="629" t="str">
        <f>IF(COUNTIF('TKB Tổng'!N$10:N$177,'Theo dõi phòng học'!$B9)&gt;=1,"x","")</f>
        <v/>
      </c>
      <c r="O9" s="629" t="str">
        <f>IF(COUNTIF('TKB Tổng'!O$10:O$177,'Theo dõi phòng học'!$B9)&gt;=1,"x","")</f>
        <v/>
      </c>
      <c r="P9" s="629" t="e">
        <f>IF(COUNTIF('TKB Tổng'!#REF!,'Theo dõi phòng học'!$B9)&gt;=1,"x","")</f>
        <v>#REF!</v>
      </c>
      <c r="Q9" s="629" t="e">
        <f>IF(COUNTIF('TKB Tổng'!#REF!,'Theo dõi phòng học'!$B9)&gt;=1,"x","")</f>
        <v>#REF!</v>
      </c>
      <c r="R9" s="640" t="s">
        <v>1437</v>
      </c>
      <c r="S9" s="620">
        <v>66</v>
      </c>
      <c r="T9" s="620"/>
      <c r="U9" s="620"/>
    </row>
    <row r="10" spans="1:21" s="621" customFormat="1" ht="18.75" customHeight="1">
      <c r="A10" s="82">
        <v>7</v>
      </c>
      <c r="B10" s="632" t="s">
        <v>1416</v>
      </c>
      <c r="C10" s="632" t="s">
        <v>1415</v>
      </c>
      <c r="D10" s="629" t="str">
        <f>IF(COUNTIF('TKB Tổng'!D$10:D$177,'Theo dõi phòng học'!$B10)&gt;=1,"x","")</f>
        <v/>
      </c>
      <c r="E10" s="629" t="str">
        <f>IF(COUNTIF('TKB Tổng'!E$10:E$177,'Theo dõi phòng học'!$B10)&gt;=1,"x","")</f>
        <v/>
      </c>
      <c r="F10" s="629" t="str">
        <f>IF(COUNTIF('TKB Tổng'!F$10:F$177,'Theo dõi phòng học'!$B10)&gt;=1,"x","")</f>
        <v/>
      </c>
      <c r="G10" s="629" t="str">
        <f>IF(COUNTIF('TKB Tổng'!G$10:G$177,'Theo dõi phòng học'!$B10)&gt;=1,"x","")</f>
        <v/>
      </c>
      <c r="H10" s="629" t="str">
        <f>IF(COUNTIF('TKB Tổng'!H$10:H$177,'Theo dõi phòng học'!$B10)&gt;=1,"x","")</f>
        <v/>
      </c>
      <c r="I10" s="629" t="str">
        <f>IF(COUNTIF('TKB Tổng'!I$10:I$177,'Theo dõi phòng học'!$B10)&gt;=1,"x","")</f>
        <v/>
      </c>
      <c r="J10" s="629" t="str">
        <f>IF(COUNTIF('TKB Tổng'!J$10:J$177,'Theo dõi phòng học'!$B10)&gt;=1,"x","")</f>
        <v/>
      </c>
      <c r="K10" s="629" t="str">
        <f>IF(COUNTIF('TKB Tổng'!K$10:K$177,'Theo dõi phòng học'!$B10)&gt;=1,"x","")</f>
        <v/>
      </c>
      <c r="L10" s="629" t="str">
        <f>IF(COUNTIF('TKB Tổng'!L$10:L$177,'Theo dõi phòng học'!$B10)&gt;=1,"x","")</f>
        <v/>
      </c>
      <c r="M10" s="629" t="str">
        <f>IF(COUNTIF('TKB Tổng'!M$10:M$177,'Theo dõi phòng học'!$B10)&gt;=1,"x","")</f>
        <v/>
      </c>
      <c r="N10" s="629" t="str">
        <f>IF(COUNTIF('TKB Tổng'!N$10:N$177,'Theo dõi phòng học'!$B10)&gt;=1,"x","")</f>
        <v/>
      </c>
      <c r="O10" s="629" t="str">
        <f>IF(COUNTIF('TKB Tổng'!O$10:O$177,'Theo dõi phòng học'!$B10)&gt;=1,"x","")</f>
        <v/>
      </c>
      <c r="P10" s="629" t="e">
        <f>IF(COUNTIF('TKB Tổng'!#REF!,'Theo dõi phòng học'!$B10)&gt;=1,"x","")</f>
        <v>#REF!</v>
      </c>
      <c r="Q10" s="629" t="e">
        <f>IF(COUNTIF('TKB Tổng'!#REF!,'Theo dõi phòng học'!$B10)&gt;=1,"x","")</f>
        <v>#REF!</v>
      </c>
      <c r="R10" s="640"/>
      <c r="S10" s="620"/>
      <c r="T10" s="620"/>
      <c r="U10" s="620"/>
    </row>
    <row r="11" spans="1:21" s="621" customFormat="1" ht="18.75" customHeight="1">
      <c r="A11" s="82">
        <v>8</v>
      </c>
      <c r="B11" s="632" t="s">
        <v>1417</v>
      </c>
      <c r="C11" s="632" t="s">
        <v>1418</v>
      </c>
      <c r="D11" s="629" t="str">
        <f>IF(COUNTIF('TKB Tổng'!D$10:D$177,'Theo dõi phòng học'!$B11)&gt;=1,"x","")</f>
        <v/>
      </c>
      <c r="E11" s="629" t="str">
        <f>IF(COUNTIF('TKB Tổng'!E$10:E$177,'Theo dõi phòng học'!$B11)&gt;=1,"x","")</f>
        <v/>
      </c>
      <c r="F11" s="629" t="str">
        <f>IF(COUNTIF('TKB Tổng'!F$10:F$177,'Theo dõi phòng học'!$B11)&gt;=1,"x","")</f>
        <v/>
      </c>
      <c r="G11" s="629" t="str">
        <f>IF(COUNTIF('TKB Tổng'!G$10:G$177,'Theo dõi phòng học'!$B11)&gt;=1,"x","")</f>
        <v/>
      </c>
      <c r="H11" s="629" t="str">
        <f>IF(COUNTIF('TKB Tổng'!H$10:H$177,'Theo dõi phòng học'!$B11)&gt;=1,"x","")</f>
        <v/>
      </c>
      <c r="I11" s="629" t="str">
        <f>IF(COUNTIF('TKB Tổng'!I$10:I$177,'Theo dõi phòng học'!$B11)&gt;=1,"x","")</f>
        <v/>
      </c>
      <c r="J11" s="629" t="str">
        <f>IF(COUNTIF('TKB Tổng'!J$10:J$177,'Theo dõi phòng học'!$B11)&gt;=1,"x","")</f>
        <v/>
      </c>
      <c r="K11" s="629" t="str">
        <f>IF(COUNTIF('TKB Tổng'!K$10:K$177,'Theo dõi phòng học'!$B11)&gt;=1,"x","")</f>
        <v/>
      </c>
      <c r="L11" s="629" t="str">
        <f>IF(COUNTIF('TKB Tổng'!L$10:L$177,'Theo dõi phòng học'!$B11)&gt;=1,"x","")</f>
        <v/>
      </c>
      <c r="M11" s="629" t="str">
        <f>IF(COUNTIF('TKB Tổng'!M$10:M$177,'Theo dõi phòng học'!$B11)&gt;=1,"x","")</f>
        <v/>
      </c>
      <c r="N11" s="629" t="str">
        <f>IF(COUNTIF('TKB Tổng'!N$10:N$177,'Theo dõi phòng học'!$B11)&gt;=1,"x","")</f>
        <v/>
      </c>
      <c r="O11" s="629" t="str">
        <f>IF(COUNTIF('TKB Tổng'!O$10:O$177,'Theo dõi phòng học'!$B11)&gt;=1,"x","")</f>
        <v/>
      </c>
      <c r="P11" s="629" t="e">
        <f>IF(COUNTIF('TKB Tổng'!#REF!,'Theo dõi phòng học'!$B11)&gt;=1,"x","")</f>
        <v>#REF!</v>
      </c>
      <c r="Q11" s="629" t="e">
        <f>IF(COUNTIF('TKB Tổng'!#REF!,'Theo dõi phòng học'!$B11)&gt;=1,"x","")</f>
        <v>#REF!</v>
      </c>
      <c r="R11" s="640"/>
      <c r="S11" s="620"/>
      <c r="T11" s="620"/>
      <c r="U11" s="620"/>
    </row>
    <row r="12" spans="1:21" s="621" customFormat="1" ht="18.75" customHeight="1">
      <c r="A12" s="82">
        <v>9</v>
      </c>
      <c r="B12" s="632" t="s">
        <v>1419</v>
      </c>
      <c r="C12" s="632">
        <v>80</v>
      </c>
      <c r="D12" s="629" t="str">
        <f>IF(COUNTIF('TKB Tổng'!D$10:D$177,'Theo dõi phòng học'!$B12)&gt;=1,"x","")</f>
        <v/>
      </c>
      <c r="E12" s="629" t="str">
        <f>IF(COUNTIF('TKB Tổng'!E$10:E$177,'Theo dõi phòng học'!$B12)&gt;=1,"x","")</f>
        <v/>
      </c>
      <c r="F12" s="629" t="str">
        <f>IF(COUNTIF('TKB Tổng'!F$10:F$177,'Theo dõi phòng học'!$B12)&gt;=1,"x","")</f>
        <v/>
      </c>
      <c r="G12" s="629" t="str">
        <f>IF(COUNTIF('TKB Tổng'!G$10:G$177,'Theo dõi phòng học'!$B12)&gt;=1,"x","")</f>
        <v/>
      </c>
      <c r="H12" s="629" t="str">
        <f>IF(COUNTIF('TKB Tổng'!H$10:H$177,'Theo dõi phòng học'!$B12)&gt;=1,"x","")</f>
        <v/>
      </c>
      <c r="I12" s="629" t="str">
        <f>IF(COUNTIF('TKB Tổng'!I$10:I$177,'Theo dõi phòng học'!$B12)&gt;=1,"x","")</f>
        <v/>
      </c>
      <c r="J12" s="629" t="str">
        <f>IF(COUNTIF('TKB Tổng'!J$10:J$177,'Theo dõi phòng học'!$B12)&gt;=1,"x","")</f>
        <v/>
      </c>
      <c r="K12" s="629" t="str">
        <f>IF(COUNTIF('TKB Tổng'!K$10:K$177,'Theo dõi phòng học'!$B12)&gt;=1,"x","")</f>
        <v/>
      </c>
      <c r="L12" s="629" t="str">
        <f>IF(COUNTIF('TKB Tổng'!L$10:L$177,'Theo dõi phòng học'!$B12)&gt;=1,"x","")</f>
        <v/>
      </c>
      <c r="M12" s="629" t="str">
        <f>IF(COUNTIF('TKB Tổng'!M$10:M$177,'Theo dõi phòng học'!$B12)&gt;=1,"x","")</f>
        <v/>
      </c>
      <c r="N12" s="629" t="str">
        <f>IF(COUNTIF('TKB Tổng'!N$10:N$177,'Theo dõi phòng học'!$B12)&gt;=1,"x","")</f>
        <v/>
      </c>
      <c r="O12" s="629" t="str">
        <f>IF(COUNTIF('TKB Tổng'!O$10:O$177,'Theo dõi phòng học'!$B12)&gt;=1,"x","")</f>
        <v/>
      </c>
      <c r="P12" s="629" t="e">
        <f>IF(COUNTIF('TKB Tổng'!#REF!,'Theo dõi phòng học'!$B12)&gt;=1,"x","")</f>
        <v>#REF!</v>
      </c>
      <c r="Q12" s="629" t="e">
        <f>IF(COUNTIF('TKB Tổng'!#REF!,'Theo dõi phòng học'!$B12)&gt;=1,"x","")</f>
        <v>#REF!</v>
      </c>
      <c r="R12" s="640" t="s">
        <v>1476</v>
      </c>
      <c r="S12" s="620"/>
      <c r="T12" s="620"/>
      <c r="U12" s="620"/>
    </row>
    <row r="13" spans="1:21" s="621" customFormat="1" ht="18.75" customHeight="1">
      <c r="A13" s="82">
        <v>10</v>
      </c>
      <c r="B13" s="632" t="s">
        <v>1420</v>
      </c>
      <c r="C13" s="632" t="s">
        <v>1421</v>
      </c>
      <c r="D13" s="629" t="str">
        <f>IF(COUNTIF('TKB Tổng'!D$10:D$177,'Theo dõi phòng học'!$B13)&gt;=1,"x","")</f>
        <v/>
      </c>
      <c r="E13" s="629" t="str">
        <f>IF(COUNTIF('TKB Tổng'!E$10:E$177,'Theo dõi phòng học'!$B13)&gt;=1,"x","")</f>
        <v/>
      </c>
      <c r="F13" s="629" t="str">
        <f>IF(COUNTIF('TKB Tổng'!F$10:F$177,'Theo dõi phòng học'!$B13)&gt;=1,"x","")</f>
        <v/>
      </c>
      <c r="G13" s="629" t="str">
        <f>IF(COUNTIF('TKB Tổng'!G$10:G$177,'Theo dõi phòng học'!$B13)&gt;=1,"x","")</f>
        <v/>
      </c>
      <c r="H13" s="629" t="str">
        <f>IF(COUNTIF('TKB Tổng'!H$10:H$177,'Theo dõi phòng học'!$B13)&gt;=1,"x","")</f>
        <v/>
      </c>
      <c r="I13" s="629" t="str">
        <f>IF(COUNTIF('TKB Tổng'!I$10:I$177,'Theo dõi phòng học'!$B13)&gt;=1,"x","")</f>
        <v/>
      </c>
      <c r="J13" s="629" t="str">
        <f>IF(COUNTIF('TKB Tổng'!J$10:J$177,'Theo dõi phòng học'!$B13)&gt;=1,"x","")</f>
        <v/>
      </c>
      <c r="K13" s="629" t="str">
        <f>IF(COUNTIF('TKB Tổng'!K$10:K$177,'Theo dõi phòng học'!$B13)&gt;=1,"x","")</f>
        <v/>
      </c>
      <c r="L13" s="629" t="str">
        <f>IF(COUNTIF('TKB Tổng'!L$10:L$177,'Theo dõi phòng học'!$B13)&gt;=1,"x","")</f>
        <v/>
      </c>
      <c r="M13" s="629" t="str">
        <f>IF(COUNTIF('TKB Tổng'!M$10:M$177,'Theo dõi phòng học'!$B13)&gt;=1,"x","")</f>
        <v/>
      </c>
      <c r="N13" s="629" t="str">
        <f>IF(COUNTIF('TKB Tổng'!N$10:N$177,'Theo dõi phòng học'!$B13)&gt;=1,"x","")</f>
        <v/>
      </c>
      <c r="O13" s="629" t="str">
        <f>IF(COUNTIF('TKB Tổng'!O$10:O$177,'Theo dõi phòng học'!$B13)&gt;=1,"x","")</f>
        <v/>
      </c>
      <c r="P13" s="629" t="e">
        <f>IF(COUNTIF('TKB Tổng'!#REF!,'Theo dõi phòng học'!$B13)&gt;=1,"x","")</f>
        <v>#REF!</v>
      </c>
      <c r="Q13" s="629" t="e">
        <f>IF(COUNTIF('TKB Tổng'!#REF!,'Theo dõi phòng học'!$B13)&gt;=1,"x","")</f>
        <v>#REF!</v>
      </c>
      <c r="R13" s="640" t="s">
        <v>1476</v>
      </c>
      <c r="S13" s="620"/>
      <c r="T13" s="620"/>
      <c r="U13" s="620"/>
    </row>
    <row r="14" spans="1:21" s="621" customFormat="1" ht="18.75" customHeight="1">
      <c r="A14" s="82">
        <v>11</v>
      </c>
      <c r="B14" s="632" t="s">
        <v>1422</v>
      </c>
      <c r="C14" s="632" t="s">
        <v>1423</v>
      </c>
      <c r="D14" s="629" t="str">
        <f>IF(COUNTIF('TKB Tổng'!D$10:D$177,'Theo dõi phòng học'!$B14)&gt;=1,"x","")</f>
        <v/>
      </c>
      <c r="E14" s="629" t="str">
        <f>IF(COUNTIF('TKB Tổng'!E$10:E$177,'Theo dõi phòng học'!$B14)&gt;=1,"x","")</f>
        <v/>
      </c>
      <c r="F14" s="629" t="str">
        <f>IF(COUNTIF('TKB Tổng'!F$10:F$177,'Theo dõi phòng học'!$B14)&gt;=1,"x","")</f>
        <v/>
      </c>
      <c r="G14" s="629" t="str">
        <f>IF(COUNTIF('TKB Tổng'!G$10:G$177,'Theo dõi phòng học'!$B14)&gt;=1,"x","")</f>
        <v/>
      </c>
      <c r="H14" s="629" t="str">
        <f>IF(COUNTIF('TKB Tổng'!H$10:H$177,'Theo dõi phòng học'!$B14)&gt;=1,"x","")</f>
        <v/>
      </c>
      <c r="I14" s="629" t="str">
        <f>IF(COUNTIF('TKB Tổng'!I$10:I$177,'Theo dõi phòng học'!$B14)&gt;=1,"x","")</f>
        <v/>
      </c>
      <c r="J14" s="629" t="str">
        <f>IF(COUNTIF('TKB Tổng'!J$10:J$177,'Theo dõi phòng học'!$B14)&gt;=1,"x","")</f>
        <v/>
      </c>
      <c r="K14" s="629" t="str">
        <f>IF(COUNTIF('TKB Tổng'!K$10:K$177,'Theo dõi phòng học'!$B14)&gt;=1,"x","")</f>
        <v/>
      </c>
      <c r="L14" s="629" t="str">
        <f>IF(COUNTIF('TKB Tổng'!L$10:L$177,'Theo dõi phòng học'!$B14)&gt;=1,"x","")</f>
        <v/>
      </c>
      <c r="M14" s="629" t="str">
        <f>IF(COUNTIF('TKB Tổng'!M$10:M$177,'Theo dõi phòng học'!$B14)&gt;=1,"x","")</f>
        <v/>
      </c>
      <c r="N14" s="629" t="str">
        <f>IF(COUNTIF('TKB Tổng'!N$10:N$177,'Theo dõi phòng học'!$B14)&gt;=1,"x","")</f>
        <v/>
      </c>
      <c r="O14" s="629" t="str">
        <f>IF(COUNTIF('TKB Tổng'!O$10:O$177,'Theo dõi phòng học'!$B14)&gt;=1,"x","")</f>
        <v/>
      </c>
      <c r="P14" s="629" t="e">
        <f>IF(COUNTIF('TKB Tổng'!#REF!,'Theo dõi phòng học'!$B14)&gt;=1,"x","")</f>
        <v>#REF!</v>
      </c>
      <c r="Q14" s="629" t="e">
        <f>IF(COUNTIF('TKB Tổng'!#REF!,'Theo dõi phòng học'!$B14)&gt;=1,"x","")</f>
        <v>#REF!</v>
      </c>
      <c r="R14" s="640" t="s">
        <v>1476</v>
      </c>
      <c r="S14" s="620"/>
      <c r="T14" s="620"/>
      <c r="U14" s="620"/>
    </row>
    <row r="15" spans="1:21" s="621" customFormat="1" ht="18.75" customHeight="1">
      <c r="A15" s="82">
        <v>12</v>
      </c>
      <c r="B15" s="632" t="s">
        <v>1424</v>
      </c>
      <c r="C15" s="632" t="s">
        <v>1425</v>
      </c>
      <c r="D15" s="629" t="str">
        <f>IF(COUNTIF('TKB Tổng'!D$10:D$177,'Theo dõi phòng học'!$B15)&gt;=1,"x","")</f>
        <v/>
      </c>
      <c r="E15" s="629" t="str">
        <f>IF(COUNTIF('TKB Tổng'!E$10:E$177,'Theo dõi phòng học'!$B15)&gt;=1,"x","")</f>
        <v/>
      </c>
      <c r="F15" s="629" t="str">
        <f>IF(COUNTIF('TKB Tổng'!F$10:F$177,'Theo dõi phòng học'!$B15)&gt;=1,"x","")</f>
        <v/>
      </c>
      <c r="G15" s="629" t="str">
        <f>IF(COUNTIF('TKB Tổng'!G$10:G$177,'Theo dõi phòng học'!$B15)&gt;=1,"x","")</f>
        <v/>
      </c>
      <c r="H15" s="629" t="str">
        <f>IF(COUNTIF('TKB Tổng'!H$10:H$177,'Theo dõi phòng học'!$B15)&gt;=1,"x","")</f>
        <v/>
      </c>
      <c r="I15" s="629" t="str">
        <f>IF(COUNTIF('TKB Tổng'!I$10:I$177,'Theo dõi phòng học'!$B15)&gt;=1,"x","")</f>
        <v/>
      </c>
      <c r="J15" s="629" t="str">
        <f>IF(COUNTIF('TKB Tổng'!J$10:J$177,'Theo dõi phòng học'!$B15)&gt;=1,"x","")</f>
        <v/>
      </c>
      <c r="K15" s="629" t="str">
        <f>IF(COUNTIF('TKB Tổng'!K$10:K$177,'Theo dõi phòng học'!$B15)&gt;=1,"x","")</f>
        <v/>
      </c>
      <c r="L15" s="629" t="str">
        <f>IF(COUNTIF('TKB Tổng'!L$10:L$177,'Theo dõi phòng học'!$B15)&gt;=1,"x","")</f>
        <v/>
      </c>
      <c r="M15" s="629" t="str">
        <f>IF(COUNTIF('TKB Tổng'!M$10:M$177,'Theo dõi phòng học'!$B15)&gt;=1,"x","")</f>
        <v/>
      </c>
      <c r="N15" s="629" t="str">
        <f>IF(COUNTIF('TKB Tổng'!N$10:N$177,'Theo dõi phòng học'!$B15)&gt;=1,"x","")</f>
        <v/>
      </c>
      <c r="O15" s="629" t="str">
        <f>IF(COUNTIF('TKB Tổng'!O$10:O$177,'Theo dõi phòng học'!$B15)&gt;=1,"x","")</f>
        <v/>
      </c>
      <c r="P15" s="629" t="e">
        <f>IF(COUNTIF('TKB Tổng'!#REF!,'Theo dõi phòng học'!$B15)&gt;=1,"x","")</f>
        <v>#REF!</v>
      </c>
      <c r="Q15" s="629" t="e">
        <f>IF(COUNTIF('TKB Tổng'!#REF!,'Theo dõi phòng học'!$B15)&gt;=1,"x","")</f>
        <v>#REF!</v>
      </c>
      <c r="R15" s="640" t="s">
        <v>1476</v>
      </c>
      <c r="S15" s="620"/>
      <c r="T15" s="620"/>
      <c r="U15" s="620"/>
    </row>
    <row r="16" spans="1:21" s="621" customFormat="1" ht="18.75" customHeight="1">
      <c r="A16" s="82" t="s">
        <v>1477</v>
      </c>
      <c r="B16" s="632" t="s">
        <v>1426</v>
      </c>
      <c r="C16" s="632">
        <v>80</v>
      </c>
      <c r="D16" s="629" t="str">
        <f>IF(COUNTIF('TKB Tổng'!D$10:D$177,'Theo dõi phòng học'!$B16)&gt;=1,"x","")</f>
        <v/>
      </c>
      <c r="E16" s="629" t="str">
        <f>IF(COUNTIF('TKB Tổng'!E$10:E$177,'Theo dõi phòng học'!$B16)&gt;=1,"x","")</f>
        <v/>
      </c>
      <c r="F16" s="629" t="str">
        <f>IF(COUNTIF('TKB Tổng'!F$10:F$177,'Theo dõi phòng học'!$B16)&gt;=1,"x","")</f>
        <v/>
      </c>
      <c r="G16" s="629" t="str">
        <f>IF(COUNTIF('TKB Tổng'!G$10:G$177,'Theo dõi phòng học'!$B16)&gt;=1,"x","")</f>
        <v/>
      </c>
      <c r="H16" s="629" t="str">
        <f>IF(COUNTIF('TKB Tổng'!H$10:H$177,'Theo dõi phòng học'!$B16)&gt;=1,"x","")</f>
        <v/>
      </c>
      <c r="I16" s="629" t="str">
        <f>IF(COUNTIF('TKB Tổng'!I$10:I$177,'Theo dõi phòng học'!$B16)&gt;=1,"x","")</f>
        <v/>
      </c>
      <c r="J16" s="629" t="str">
        <f>IF(COUNTIF('TKB Tổng'!J$10:J$177,'Theo dõi phòng học'!$B16)&gt;=1,"x","")</f>
        <v/>
      </c>
      <c r="K16" s="629" t="str">
        <f>IF(COUNTIF('TKB Tổng'!K$10:K$177,'Theo dõi phòng học'!$B16)&gt;=1,"x","")</f>
        <v/>
      </c>
      <c r="L16" s="629" t="str">
        <f>IF(COUNTIF('TKB Tổng'!L$10:L$177,'Theo dõi phòng học'!$B16)&gt;=1,"x","")</f>
        <v/>
      </c>
      <c r="M16" s="629" t="str">
        <f>IF(COUNTIF('TKB Tổng'!M$10:M$177,'Theo dõi phòng học'!$B16)&gt;=1,"x","")</f>
        <v/>
      </c>
      <c r="N16" s="629" t="str">
        <f>IF(COUNTIF('TKB Tổng'!N$10:N$177,'Theo dõi phòng học'!$B16)&gt;=1,"x","")</f>
        <v/>
      </c>
      <c r="O16" s="629" t="str">
        <f>IF(COUNTIF('TKB Tổng'!O$10:O$177,'Theo dõi phòng học'!$B16)&gt;=1,"x","")</f>
        <v/>
      </c>
      <c r="P16" s="629" t="e">
        <f>IF(COUNTIF('TKB Tổng'!#REF!,'Theo dõi phòng học'!$B16)&gt;=1,"x","")</f>
        <v>#REF!</v>
      </c>
      <c r="Q16" s="629" t="e">
        <f>IF(COUNTIF('TKB Tổng'!#REF!,'Theo dõi phòng học'!$B16)&gt;=1,"x","")</f>
        <v>#REF!</v>
      </c>
      <c r="R16" s="640"/>
      <c r="S16" s="620"/>
      <c r="T16" s="620"/>
      <c r="U16" s="620"/>
    </row>
    <row r="17" spans="1:21" s="621" customFormat="1" ht="18.75" customHeight="1">
      <c r="A17" s="82">
        <v>14</v>
      </c>
      <c r="B17" s="632" t="s">
        <v>1427</v>
      </c>
      <c r="C17" s="632">
        <v>54</v>
      </c>
      <c r="D17" s="629" t="str">
        <f>IF(COUNTIF('TKB Tổng'!D$10:D$177,'Theo dõi phòng học'!$B17)&gt;=1,"x","")</f>
        <v/>
      </c>
      <c r="E17" s="629" t="str">
        <f>IF(COUNTIF('TKB Tổng'!E$10:E$177,'Theo dõi phòng học'!$B17)&gt;=1,"x","")</f>
        <v/>
      </c>
      <c r="F17" s="629" t="str">
        <f>IF(COUNTIF('TKB Tổng'!F$10:F$177,'Theo dõi phòng học'!$B17)&gt;=1,"x","")</f>
        <v/>
      </c>
      <c r="G17" s="629" t="str">
        <f>IF(COUNTIF('TKB Tổng'!G$10:G$177,'Theo dõi phòng học'!$B17)&gt;=1,"x","")</f>
        <v/>
      </c>
      <c r="H17" s="629" t="str">
        <f>IF(COUNTIF('TKB Tổng'!H$10:H$177,'Theo dõi phòng học'!$B17)&gt;=1,"x","")</f>
        <v/>
      </c>
      <c r="I17" s="629" t="str">
        <f>IF(COUNTIF('TKB Tổng'!I$10:I$177,'Theo dõi phòng học'!$B17)&gt;=1,"x","")</f>
        <v/>
      </c>
      <c r="J17" s="629" t="str">
        <f>IF(COUNTIF('TKB Tổng'!J$10:J$177,'Theo dõi phòng học'!$B17)&gt;=1,"x","")</f>
        <v/>
      </c>
      <c r="K17" s="629" t="str">
        <f>IF(COUNTIF('TKB Tổng'!K$10:K$177,'Theo dõi phòng học'!$B17)&gt;=1,"x","")</f>
        <v/>
      </c>
      <c r="L17" s="629" t="str">
        <f>IF(COUNTIF('TKB Tổng'!L$10:L$177,'Theo dõi phòng học'!$B17)&gt;=1,"x","")</f>
        <v/>
      </c>
      <c r="M17" s="629" t="str">
        <f>IF(COUNTIF('TKB Tổng'!M$10:M$177,'Theo dõi phòng học'!$B17)&gt;=1,"x","")</f>
        <v/>
      </c>
      <c r="N17" s="629" t="str">
        <f>IF(COUNTIF('TKB Tổng'!N$10:N$177,'Theo dõi phòng học'!$B17)&gt;=1,"x","")</f>
        <v/>
      </c>
      <c r="O17" s="629" t="str">
        <f>IF(COUNTIF('TKB Tổng'!O$10:O$177,'Theo dõi phòng học'!$B17)&gt;=1,"x","")</f>
        <v/>
      </c>
      <c r="P17" s="629" t="e">
        <f>IF(COUNTIF('TKB Tổng'!#REF!,'Theo dõi phòng học'!$B17)&gt;=1,"x","")</f>
        <v>#REF!</v>
      </c>
      <c r="Q17" s="629" t="e">
        <f>IF(COUNTIF('TKB Tổng'!#REF!,'Theo dõi phòng học'!$B17)&gt;=1,"x","")</f>
        <v>#REF!</v>
      </c>
      <c r="R17" s="640"/>
      <c r="S17" s="620"/>
      <c r="T17" s="620"/>
      <c r="U17" s="620"/>
    </row>
    <row r="18" spans="1:21" s="621" customFormat="1" ht="18.75" customHeight="1">
      <c r="A18" s="82">
        <v>15</v>
      </c>
      <c r="B18" s="632" t="s">
        <v>1428</v>
      </c>
      <c r="C18" s="632">
        <v>110</v>
      </c>
      <c r="D18" s="629" t="str">
        <f>IF(COUNTIF('TKB Tổng'!D$10:D$177,'Theo dõi phòng học'!$B18)&gt;=1,"x","")</f>
        <v/>
      </c>
      <c r="E18" s="629" t="str">
        <f>IF(COUNTIF('TKB Tổng'!E$10:E$177,'Theo dõi phòng học'!$B18)&gt;=1,"x","")</f>
        <v/>
      </c>
      <c r="F18" s="629" t="str">
        <f>IF(COUNTIF('TKB Tổng'!F$10:F$177,'Theo dõi phòng học'!$B18)&gt;=1,"x","")</f>
        <v/>
      </c>
      <c r="G18" s="629" t="str">
        <f>IF(COUNTIF('TKB Tổng'!G$10:G$177,'Theo dõi phòng học'!$B18)&gt;=1,"x","")</f>
        <v/>
      </c>
      <c r="H18" s="629" t="str">
        <f>IF(COUNTIF('TKB Tổng'!H$10:H$177,'Theo dõi phòng học'!$B18)&gt;=1,"x","")</f>
        <v/>
      </c>
      <c r="I18" s="629" t="str">
        <f>IF(COUNTIF('TKB Tổng'!I$10:I$177,'Theo dõi phòng học'!$B18)&gt;=1,"x","")</f>
        <v/>
      </c>
      <c r="J18" s="629" t="str">
        <f>IF(COUNTIF('TKB Tổng'!J$10:J$177,'Theo dõi phòng học'!$B18)&gt;=1,"x","")</f>
        <v/>
      </c>
      <c r="K18" s="629" t="str">
        <f>IF(COUNTIF('TKB Tổng'!K$10:K$177,'Theo dõi phòng học'!$B18)&gt;=1,"x","")</f>
        <v/>
      </c>
      <c r="L18" s="629" t="str">
        <f>IF(COUNTIF('TKB Tổng'!L$10:L$177,'Theo dõi phòng học'!$B18)&gt;=1,"x","")</f>
        <v/>
      </c>
      <c r="M18" s="629" t="str">
        <f>IF(COUNTIF('TKB Tổng'!M$10:M$177,'Theo dõi phòng học'!$B18)&gt;=1,"x","")</f>
        <v/>
      </c>
      <c r="N18" s="629" t="str">
        <f>IF(COUNTIF('TKB Tổng'!N$10:N$177,'Theo dõi phòng học'!$B18)&gt;=1,"x","")</f>
        <v/>
      </c>
      <c r="O18" s="629" t="str">
        <f>IF(COUNTIF('TKB Tổng'!O$10:O$177,'Theo dõi phòng học'!$B18)&gt;=1,"x","")</f>
        <v/>
      </c>
      <c r="P18" s="629" t="e">
        <f>IF(COUNTIF('TKB Tổng'!#REF!,'Theo dõi phòng học'!$B18)&gt;=1,"x","")</f>
        <v>#REF!</v>
      </c>
      <c r="Q18" s="629" t="e">
        <f>IF(COUNTIF('TKB Tổng'!#REF!,'Theo dõi phòng học'!$B18)&gt;=1,"x","")</f>
        <v>#REF!</v>
      </c>
      <c r="R18" s="640" t="s">
        <v>1476</v>
      </c>
      <c r="S18" s="620"/>
      <c r="T18" s="620"/>
      <c r="U18" s="620"/>
    </row>
    <row r="19" spans="1:21" s="621" customFormat="1" ht="18.75" customHeight="1">
      <c r="A19" s="82">
        <v>16</v>
      </c>
      <c r="B19" s="632" t="s">
        <v>1430</v>
      </c>
      <c r="C19" s="632" t="s">
        <v>1429</v>
      </c>
      <c r="D19" s="629" t="str">
        <f>IF(COUNTIF('TKB Tổng'!D$10:D$177,'Theo dõi phòng học'!$B19)&gt;=1,"x","")</f>
        <v/>
      </c>
      <c r="E19" s="629" t="str">
        <f>IF(COUNTIF('TKB Tổng'!E$10:E$177,'Theo dõi phòng học'!$B19)&gt;=1,"x","")</f>
        <v/>
      </c>
      <c r="F19" s="629" t="str">
        <f>IF(COUNTIF('TKB Tổng'!F$10:F$177,'Theo dõi phòng học'!$B19)&gt;=1,"x","")</f>
        <v/>
      </c>
      <c r="G19" s="629" t="str">
        <f>IF(COUNTIF('TKB Tổng'!G$10:G$177,'Theo dõi phòng học'!$B19)&gt;=1,"x","")</f>
        <v/>
      </c>
      <c r="H19" s="629" t="str">
        <f>IF(COUNTIF('TKB Tổng'!H$10:H$177,'Theo dõi phòng học'!$B19)&gt;=1,"x","")</f>
        <v/>
      </c>
      <c r="I19" s="629" t="str">
        <f>IF(COUNTIF('TKB Tổng'!I$10:I$177,'Theo dõi phòng học'!$B19)&gt;=1,"x","")</f>
        <v/>
      </c>
      <c r="J19" s="629" t="str">
        <f>IF(COUNTIF('TKB Tổng'!J$10:J$177,'Theo dõi phòng học'!$B19)&gt;=1,"x","")</f>
        <v/>
      </c>
      <c r="K19" s="629" t="str">
        <f>IF(COUNTIF('TKB Tổng'!K$10:K$177,'Theo dõi phòng học'!$B19)&gt;=1,"x","")</f>
        <v/>
      </c>
      <c r="L19" s="629" t="str">
        <f>IF(COUNTIF('TKB Tổng'!L$10:L$177,'Theo dõi phòng học'!$B19)&gt;=1,"x","")</f>
        <v/>
      </c>
      <c r="M19" s="629" t="str">
        <f>IF(COUNTIF('TKB Tổng'!M$10:M$177,'Theo dõi phòng học'!$B19)&gt;=1,"x","")</f>
        <v/>
      </c>
      <c r="N19" s="629" t="str">
        <f>IF(COUNTIF('TKB Tổng'!N$10:N$177,'Theo dõi phòng học'!$B19)&gt;=1,"x","")</f>
        <v/>
      </c>
      <c r="O19" s="629" t="str">
        <f>IF(COUNTIF('TKB Tổng'!O$10:O$177,'Theo dõi phòng học'!$B19)&gt;=1,"x","")</f>
        <v/>
      </c>
      <c r="P19" s="629" t="e">
        <f>IF(COUNTIF('TKB Tổng'!#REF!,'Theo dõi phòng học'!$B19)&gt;=1,"x","")</f>
        <v>#REF!</v>
      </c>
      <c r="Q19" s="629" t="e">
        <f>IF(COUNTIF('TKB Tổng'!#REF!,'Theo dõi phòng học'!$B19)&gt;=1,"x","")</f>
        <v>#REF!</v>
      </c>
      <c r="R19" s="640"/>
      <c r="S19" s="620"/>
      <c r="T19" s="620"/>
      <c r="U19" s="620"/>
    </row>
    <row r="20" spans="1:21" s="621" customFormat="1" ht="18.75" customHeight="1">
      <c r="A20" s="82">
        <v>17</v>
      </c>
      <c r="B20" s="632" t="s">
        <v>1434</v>
      </c>
      <c r="C20" s="632" t="s">
        <v>1414</v>
      </c>
      <c r="D20" s="629" t="str">
        <f>IF(COUNTIF('TKB Tổng'!D$10:D$177,'Theo dõi phòng học'!$B20)&gt;=1,"x","")</f>
        <v/>
      </c>
      <c r="E20" s="629" t="str">
        <f>IF(COUNTIF('TKB Tổng'!E$10:E$177,'Theo dõi phòng học'!$B20)&gt;=1,"x","")</f>
        <v/>
      </c>
      <c r="F20" s="629" t="str">
        <f>IF(COUNTIF('TKB Tổng'!F$10:F$177,'Theo dõi phòng học'!$B20)&gt;=1,"x","")</f>
        <v/>
      </c>
      <c r="G20" s="629" t="str">
        <f>IF(COUNTIF('TKB Tổng'!G$10:G$177,'Theo dõi phòng học'!$B20)&gt;=1,"x","")</f>
        <v/>
      </c>
      <c r="H20" s="629" t="str">
        <f>IF(COUNTIF('TKB Tổng'!H$10:H$177,'Theo dõi phòng học'!$B20)&gt;=1,"x","")</f>
        <v/>
      </c>
      <c r="I20" s="629" t="str">
        <f>IF(COUNTIF('TKB Tổng'!I$10:I$177,'Theo dõi phòng học'!$B20)&gt;=1,"x","")</f>
        <v/>
      </c>
      <c r="J20" s="629" t="str">
        <f>IF(COUNTIF('TKB Tổng'!J$10:J$177,'Theo dõi phòng học'!$B20)&gt;=1,"x","")</f>
        <v/>
      </c>
      <c r="K20" s="629" t="str">
        <f>IF(COUNTIF('TKB Tổng'!K$10:K$177,'Theo dõi phòng học'!$B20)&gt;=1,"x","")</f>
        <v/>
      </c>
      <c r="L20" s="629" t="str">
        <f>IF(COUNTIF('TKB Tổng'!L$10:L$177,'Theo dõi phòng học'!$B20)&gt;=1,"x","")</f>
        <v/>
      </c>
      <c r="M20" s="629" t="str">
        <f>IF(COUNTIF('TKB Tổng'!M$10:M$177,'Theo dõi phòng học'!$B20)&gt;=1,"x","")</f>
        <v/>
      </c>
      <c r="N20" s="629" t="str">
        <f>IF(COUNTIF('TKB Tổng'!N$10:N$177,'Theo dõi phòng học'!$B20)&gt;=1,"x","")</f>
        <v/>
      </c>
      <c r="O20" s="629" t="str">
        <f>IF(COUNTIF('TKB Tổng'!O$10:O$177,'Theo dõi phòng học'!$B20)&gt;=1,"x","")</f>
        <v/>
      </c>
      <c r="P20" s="629" t="e">
        <f>IF(COUNTIF('TKB Tổng'!#REF!,'Theo dõi phòng học'!$B20)&gt;=1,"x","")</f>
        <v>#REF!</v>
      </c>
      <c r="Q20" s="629" t="e">
        <f>IF(COUNTIF('TKB Tổng'!#REF!,'Theo dõi phòng học'!$B20)&gt;=1,"x","")</f>
        <v>#REF!</v>
      </c>
      <c r="R20" s="640"/>
      <c r="S20" s="620"/>
      <c r="T20" s="620"/>
      <c r="U20" s="620"/>
    </row>
    <row r="21" spans="1:21" s="621" customFormat="1" ht="18.75" customHeight="1">
      <c r="A21" s="82">
        <v>18</v>
      </c>
      <c r="B21" s="632" t="s">
        <v>1435</v>
      </c>
      <c r="C21" s="632">
        <v>80</v>
      </c>
      <c r="D21" s="629" t="str">
        <f>IF(COUNTIF('TKB Tổng'!D$10:D$177,'Theo dõi phòng học'!$B21)&gt;=1,"x","")</f>
        <v/>
      </c>
      <c r="E21" s="629" t="str">
        <f>IF(COUNTIF('TKB Tổng'!E$10:E$177,'Theo dõi phòng học'!$B21)&gt;=1,"x","")</f>
        <v/>
      </c>
      <c r="F21" s="629" t="str">
        <f>IF(COUNTIF('TKB Tổng'!F$10:F$177,'Theo dõi phòng học'!$B21)&gt;=1,"x","")</f>
        <v/>
      </c>
      <c r="G21" s="629" t="str">
        <f>IF(COUNTIF('TKB Tổng'!G$10:G$177,'Theo dõi phòng học'!$B21)&gt;=1,"x","")</f>
        <v/>
      </c>
      <c r="H21" s="629" t="str">
        <f>IF(COUNTIF('TKB Tổng'!H$10:H$177,'Theo dõi phòng học'!$B21)&gt;=1,"x","")</f>
        <v/>
      </c>
      <c r="I21" s="629" t="str">
        <f>IF(COUNTIF('TKB Tổng'!I$10:I$177,'Theo dõi phòng học'!$B21)&gt;=1,"x","")</f>
        <v/>
      </c>
      <c r="J21" s="629" t="str">
        <f>IF(COUNTIF('TKB Tổng'!J$10:J$177,'Theo dõi phòng học'!$B21)&gt;=1,"x","")</f>
        <v/>
      </c>
      <c r="K21" s="629" t="str">
        <f>IF(COUNTIF('TKB Tổng'!K$10:K$177,'Theo dõi phòng học'!$B21)&gt;=1,"x","")</f>
        <v/>
      </c>
      <c r="L21" s="629" t="str">
        <f>IF(COUNTIF('TKB Tổng'!L$10:L$177,'Theo dõi phòng học'!$B21)&gt;=1,"x","")</f>
        <v/>
      </c>
      <c r="M21" s="629" t="str">
        <f>IF(COUNTIF('TKB Tổng'!M$10:M$177,'Theo dõi phòng học'!$B21)&gt;=1,"x","")</f>
        <v/>
      </c>
      <c r="N21" s="629" t="str">
        <f>IF(COUNTIF('TKB Tổng'!N$10:N$177,'Theo dõi phòng học'!$B21)&gt;=1,"x","")</f>
        <v/>
      </c>
      <c r="O21" s="629" t="str">
        <f>IF(COUNTIF('TKB Tổng'!O$10:O$177,'Theo dõi phòng học'!$B21)&gt;=1,"x","")</f>
        <v/>
      </c>
      <c r="P21" s="629" t="e">
        <f>IF(COUNTIF('TKB Tổng'!#REF!,'Theo dõi phòng học'!$B21)&gt;=1,"x","")</f>
        <v>#REF!</v>
      </c>
      <c r="Q21" s="629" t="e">
        <f>IF(COUNTIF('TKB Tổng'!#REF!,'Theo dõi phòng học'!$B21)&gt;=1,"x","")</f>
        <v>#REF!</v>
      </c>
      <c r="R21" s="640" t="s">
        <v>1476</v>
      </c>
      <c r="S21" s="620"/>
      <c r="T21" s="620"/>
      <c r="U21" s="620"/>
    </row>
    <row r="22" spans="1:21" s="621" customFormat="1" ht="18.75" customHeight="1">
      <c r="A22" s="82">
        <v>19</v>
      </c>
      <c r="B22" s="632" t="s">
        <v>1432</v>
      </c>
      <c r="C22" s="632" t="s">
        <v>1431</v>
      </c>
      <c r="D22" s="629" t="str">
        <f>IF(COUNTIF('TKB Tổng'!D$10:D$177,'Theo dõi phòng học'!$B22)&gt;=1,"x","")</f>
        <v/>
      </c>
      <c r="E22" s="629" t="str">
        <f>IF(COUNTIF('TKB Tổng'!E$10:E$177,'Theo dõi phòng học'!$B22)&gt;=1,"x","")</f>
        <v/>
      </c>
      <c r="F22" s="629" t="str">
        <f>IF(COUNTIF('TKB Tổng'!F$10:F$177,'Theo dõi phòng học'!$B22)&gt;=1,"x","")</f>
        <v/>
      </c>
      <c r="G22" s="629" t="str">
        <f>IF(COUNTIF('TKB Tổng'!G$10:G$177,'Theo dõi phòng học'!$B22)&gt;=1,"x","")</f>
        <v/>
      </c>
      <c r="H22" s="629" t="str">
        <f>IF(COUNTIF('TKB Tổng'!H$10:H$177,'Theo dõi phòng học'!$B22)&gt;=1,"x","")</f>
        <v/>
      </c>
      <c r="I22" s="629" t="str">
        <f>IF(COUNTIF('TKB Tổng'!I$10:I$177,'Theo dõi phòng học'!$B22)&gt;=1,"x","")</f>
        <v/>
      </c>
      <c r="J22" s="629" t="str">
        <f>IF(COUNTIF('TKB Tổng'!J$10:J$177,'Theo dõi phòng học'!$B22)&gt;=1,"x","")</f>
        <v/>
      </c>
      <c r="K22" s="629" t="str">
        <f>IF(COUNTIF('TKB Tổng'!K$10:K$177,'Theo dõi phòng học'!$B22)&gt;=1,"x","")</f>
        <v/>
      </c>
      <c r="L22" s="629" t="str">
        <f>IF(COUNTIF('TKB Tổng'!L$10:L$177,'Theo dõi phòng học'!$B22)&gt;=1,"x","")</f>
        <v/>
      </c>
      <c r="M22" s="629" t="str">
        <f>IF(COUNTIF('TKB Tổng'!M$10:M$177,'Theo dõi phòng học'!$B22)&gt;=1,"x","")</f>
        <v/>
      </c>
      <c r="N22" s="629" t="str">
        <f>IF(COUNTIF('TKB Tổng'!N$10:N$177,'Theo dõi phòng học'!$B22)&gt;=1,"x","")</f>
        <v/>
      </c>
      <c r="O22" s="629" t="str">
        <f>IF(COUNTIF('TKB Tổng'!O$10:O$177,'Theo dõi phòng học'!$B22)&gt;=1,"x","")</f>
        <v/>
      </c>
      <c r="P22" s="629" t="e">
        <f>IF(COUNTIF('TKB Tổng'!#REF!,'Theo dõi phòng học'!$B22)&gt;=1,"x","")</f>
        <v>#REF!</v>
      </c>
      <c r="Q22" s="629" t="e">
        <f>IF(COUNTIF('TKB Tổng'!#REF!,'Theo dõi phòng học'!$B22)&gt;=1,"x","")</f>
        <v>#REF!</v>
      </c>
      <c r="R22" s="640"/>
      <c r="S22" s="620"/>
      <c r="T22" s="620"/>
      <c r="U22" s="620"/>
    </row>
    <row r="23" spans="1:21" s="621" customFormat="1" ht="18.75" customHeight="1">
      <c r="A23" s="82">
        <v>20</v>
      </c>
      <c r="B23" s="632" t="s">
        <v>1433</v>
      </c>
      <c r="C23" s="632">
        <v>70</v>
      </c>
      <c r="D23" s="629" t="str">
        <f>IF(COUNTIF('TKB Tổng'!D$10:D$177,'Theo dõi phòng học'!$B23)&gt;=1,"x","")</f>
        <v/>
      </c>
      <c r="E23" s="629" t="str">
        <f>IF(COUNTIF('TKB Tổng'!E$10:E$177,'Theo dõi phòng học'!$B23)&gt;=1,"x","")</f>
        <v/>
      </c>
      <c r="F23" s="629" t="str">
        <f>IF(COUNTIF('TKB Tổng'!F$10:F$177,'Theo dõi phòng học'!$B23)&gt;=1,"x","")</f>
        <v/>
      </c>
      <c r="G23" s="629" t="str">
        <f>IF(COUNTIF('TKB Tổng'!G$10:G$177,'Theo dõi phòng học'!$B23)&gt;=1,"x","")</f>
        <v/>
      </c>
      <c r="H23" s="629" t="str">
        <f>IF(COUNTIF('TKB Tổng'!H$10:H$177,'Theo dõi phòng học'!$B23)&gt;=1,"x","")</f>
        <v/>
      </c>
      <c r="I23" s="629" t="str">
        <f>IF(COUNTIF('TKB Tổng'!I$10:I$177,'Theo dõi phòng học'!$B23)&gt;=1,"x","")</f>
        <v/>
      </c>
      <c r="J23" s="629" t="str">
        <f>IF(COUNTIF('TKB Tổng'!J$10:J$177,'Theo dõi phòng học'!$B23)&gt;=1,"x","")</f>
        <v/>
      </c>
      <c r="K23" s="629" t="str">
        <f>IF(COUNTIF('TKB Tổng'!K$10:K$177,'Theo dõi phòng học'!$B23)&gt;=1,"x","")</f>
        <v/>
      </c>
      <c r="L23" s="629" t="str">
        <f>IF(COUNTIF('TKB Tổng'!L$10:L$177,'Theo dõi phòng học'!$B23)&gt;=1,"x","")</f>
        <v/>
      </c>
      <c r="M23" s="629" t="str">
        <f>IF(COUNTIF('TKB Tổng'!M$10:M$177,'Theo dõi phòng học'!$B23)&gt;=1,"x","")</f>
        <v/>
      </c>
      <c r="N23" s="629" t="str">
        <f>IF(COUNTIF('TKB Tổng'!N$10:N$177,'Theo dõi phòng học'!$B23)&gt;=1,"x","")</f>
        <v/>
      </c>
      <c r="O23" s="629" t="str">
        <f>IF(COUNTIF('TKB Tổng'!O$10:O$177,'Theo dõi phòng học'!$B23)&gt;=1,"x","")</f>
        <v/>
      </c>
      <c r="P23" s="629" t="e">
        <f>IF(COUNTIF('TKB Tổng'!#REF!,'Theo dõi phòng học'!$B23)&gt;=1,"x","")</f>
        <v>#REF!</v>
      </c>
      <c r="Q23" s="629" t="e">
        <f>IF(COUNTIF('TKB Tổng'!#REF!,'Theo dõi phòng học'!$B23)&gt;=1,"x","")</f>
        <v>#REF!</v>
      </c>
      <c r="R23" s="640">
        <v>108</v>
      </c>
      <c r="S23" s="620"/>
      <c r="T23" s="620"/>
      <c r="U23" s="620"/>
    </row>
    <row r="24" spans="1:21" s="621" customFormat="1" ht="20.25" customHeight="1">
      <c r="A24" s="82">
        <v>21</v>
      </c>
      <c r="B24" s="641" t="s">
        <v>1392</v>
      </c>
      <c r="C24" s="82"/>
      <c r="D24" s="629" t="str">
        <f>IF(COUNTIF('TKB Tổng'!D$10:D$177,'Theo dõi phòng học'!$B24)&gt;=1,"x","")</f>
        <v/>
      </c>
      <c r="E24" s="629" t="str">
        <f>IF(COUNTIF('TKB Tổng'!E$10:E$177,'Theo dõi phòng học'!$B24)&gt;=1,"x","")</f>
        <v/>
      </c>
      <c r="F24" s="629" t="str">
        <f>IF(COUNTIF('TKB Tổng'!F$10:F$177,'Theo dõi phòng học'!$B24)&gt;=1,"x","")</f>
        <v/>
      </c>
      <c r="G24" s="629" t="str">
        <f>IF(COUNTIF('TKB Tổng'!G$10:G$177,'Theo dõi phòng học'!$B24)&gt;=1,"x","")</f>
        <v/>
      </c>
      <c r="H24" s="629" t="str">
        <f>IF(COUNTIF('TKB Tổng'!H$10:H$177,'Theo dõi phòng học'!$B24)&gt;=1,"x","")</f>
        <v/>
      </c>
      <c r="I24" s="629" t="str">
        <f>IF(COUNTIF('TKB Tổng'!I$10:I$177,'Theo dõi phòng học'!$B24)&gt;=1,"x","")</f>
        <v/>
      </c>
      <c r="J24" s="629" t="str">
        <f>IF(COUNTIF('TKB Tổng'!J$10:J$177,'Theo dõi phòng học'!$B24)&gt;=1,"x","")</f>
        <v/>
      </c>
      <c r="K24" s="629" t="str">
        <f>IF(COUNTIF('TKB Tổng'!K$10:K$177,'Theo dõi phòng học'!$B24)&gt;=1,"x","")</f>
        <v/>
      </c>
      <c r="L24" s="629" t="str">
        <f>IF(COUNTIF('TKB Tổng'!L$10:L$177,'Theo dõi phòng học'!$B24)&gt;=1,"x","")</f>
        <v/>
      </c>
      <c r="M24" s="629" t="str">
        <f>IF(COUNTIF('TKB Tổng'!M$10:M$177,'Theo dõi phòng học'!$B24)&gt;=1,"x","")</f>
        <v/>
      </c>
      <c r="N24" s="629" t="str">
        <f>IF(COUNTIF('TKB Tổng'!N$10:N$177,'Theo dõi phòng học'!$B24)&gt;=1,"x","")</f>
        <v/>
      </c>
      <c r="O24" s="629" t="str">
        <f>IF(COUNTIF('TKB Tổng'!O$10:O$177,'Theo dõi phòng học'!$B24)&gt;=1,"x","")</f>
        <v/>
      </c>
      <c r="P24" s="629" t="e">
        <f>IF(COUNTIF('TKB Tổng'!#REF!,'Theo dõi phòng học'!$B24)&gt;=1,"x","")</f>
        <v>#REF!</v>
      </c>
      <c r="Q24" s="629" t="e">
        <f>IF(COUNTIF('TKB Tổng'!#REF!,'Theo dõi phòng học'!$B24)&gt;=1,"x","")</f>
        <v>#REF!</v>
      </c>
      <c r="R24" s="640"/>
      <c r="S24" s="620"/>
      <c r="T24" s="620"/>
      <c r="U24" s="620"/>
    </row>
    <row r="25" spans="1:21" s="628" customFormat="1" ht="18.75" customHeight="1">
      <c r="A25" s="962" t="s">
        <v>1078</v>
      </c>
      <c r="B25" s="962"/>
      <c r="C25" s="633"/>
      <c r="D25" s="629" t="str">
        <f>IF(COUNTIF('TKB Tổng'!D$10:D$177,'Theo dõi phòng học'!$B25)&gt;=1,"x","")</f>
        <v/>
      </c>
      <c r="E25" s="629" t="str">
        <f>IF(COUNTIF('TKB Tổng'!E$10:E$177,'Theo dõi phòng học'!$B25)&gt;=1,"x","")</f>
        <v/>
      </c>
      <c r="F25" s="629" t="str">
        <f>IF(COUNTIF('TKB Tổng'!F$10:F$177,'Theo dõi phòng học'!$B25)&gt;=1,"x","")</f>
        <v/>
      </c>
      <c r="G25" s="629" t="str">
        <f>IF(COUNTIF('TKB Tổng'!G$10:G$177,'Theo dõi phòng học'!$B25)&gt;=1,"x","")</f>
        <v/>
      </c>
      <c r="H25" s="629" t="str">
        <f>IF(COUNTIF('TKB Tổng'!H$10:H$177,'Theo dõi phòng học'!$B25)&gt;=1,"x","")</f>
        <v/>
      </c>
      <c r="I25" s="629" t="str">
        <f>IF(COUNTIF('TKB Tổng'!I$10:I$177,'Theo dõi phòng học'!$B25)&gt;=1,"x","")</f>
        <v/>
      </c>
      <c r="J25" s="629" t="str">
        <f>IF(COUNTIF('TKB Tổng'!J$10:J$177,'Theo dõi phòng học'!$B25)&gt;=1,"x","")</f>
        <v/>
      </c>
      <c r="K25" s="629" t="str">
        <f>IF(COUNTIF('TKB Tổng'!K$10:K$177,'Theo dõi phòng học'!$B25)&gt;=1,"x","")</f>
        <v/>
      </c>
      <c r="L25" s="629" t="str">
        <f>IF(COUNTIF('TKB Tổng'!L$10:L$177,'Theo dõi phòng học'!$B25)&gt;=1,"x","")</f>
        <v/>
      </c>
      <c r="M25" s="629" t="str">
        <f>IF(COUNTIF('TKB Tổng'!M$10:M$177,'Theo dõi phòng học'!$B25)&gt;=1,"x","")</f>
        <v/>
      </c>
      <c r="N25" s="629" t="str">
        <f>IF(COUNTIF('TKB Tổng'!N$10:N$177,'Theo dõi phòng học'!$B25)&gt;=1,"x","")</f>
        <v/>
      </c>
      <c r="O25" s="629" t="str">
        <f>IF(COUNTIF('TKB Tổng'!O$10:O$177,'Theo dõi phòng học'!$B25)&gt;=1,"x","")</f>
        <v/>
      </c>
      <c r="P25" s="629" t="e">
        <f>IF(COUNTIF('TKB Tổng'!#REF!,'Theo dõi phòng học'!$B25)&gt;=1,"x","")</f>
        <v>#REF!</v>
      </c>
      <c r="Q25" s="629" t="e">
        <f>IF(COUNTIF('TKB Tổng'!#REF!,'Theo dõi phòng học'!$B25)&gt;=1,"x","")</f>
        <v>#REF!</v>
      </c>
      <c r="R25" s="656"/>
      <c r="S25" s="627"/>
      <c r="T25" s="627"/>
      <c r="U25" s="627"/>
    </row>
    <row r="26" spans="1:21" s="649" customFormat="1" ht="18.75" customHeight="1">
      <c r="A26" s="650">
        <v>1</v>
      </c>
      <c r="B26" s="650" t="s">
        <v>1391</v>
      </c>
      <c r="C26" s="651"/>
      <c r="D26" s="629" t="str">
        <f>IF(COUNTIF('TKB Tổng'!D$10:D$177,'Theo dõi phòng học'!$B26)&gt;=1,"x","")</f>
        <v/>
      </c>
      <c r="E26" s="629" t="str">
        <f>IF(COUNTIF('TKB Tổng'!E$10:E$177,'Theo dõi phòng học'!$B26)&gt;=1,"x","")</f>
        <v/>
      </c>
      <c r="F26" s="629" t="str">
        <f>IF(COUNTIF('TKB Tổng'!F$10:F$177,'Theo dõi phòng học'!$B26)&gt;=1,"x","")</f>
        <v/>
      </c>
      <c r="G26" s="629" t="str">
        <f>IF(COUNTIF('TKB Tổng'!G$10:G$177,'Theo dõi phòng học'!$B26)&gt;=1,"x","")</f>
        <v/>
      </c>
      <c r="H26" s="629" t="str">
        <f>IF(COUNTIF('TKB Tổng'!H$10:H$177,'Theo dõi phòng học'!$B26)&gt;=1,"x","")</f>
        <v/>
      </c>
      <c r="I26" s="629" t="str">
        <f>IF(COUNTIF('TKB Tổng'!I$10:I$177,'Theo dõi phòng học'!$B26)&gt;=1,"x","")</f>
        <v/>
      </c>
      <c r="J26" s="629" t="str">
        <f>IF(COUNTIF('TKB Tổng'!J$10:J$177,'Theo dõi phòng học'!$B26)&gt;=1,"x","")</f>
        <v/>
      </c>
      <c r="K26" s="629" t="str">
        <f>IF(COUNTIF('TKB Tổng'!K$10:K$177,'Theo dõi phòng học'!$B26)&gt;=1,"x","")</f>
        <v/>
      </c>
      <c r="L26" s="629" t="str">
        <f>IF(COUNTIF('TKB Tổng'!L$10:L$177,'Theo dõi phòng học'!$B26)&gt;=1,"x","")</f>
        <v/>
      </c>
      <c r="M26" s="629" t="str">
        <f>IF(COUNTIF('TKB Tổng'!M$10:M$177,'Theo dõi phòng học'!$B26)&gt;=1,"x","")</f>
        <v/>
      </c>
      <c r="N26" s="629" t="str">
        <f>IF(COUNTIF('TKB Tổng'!N$10:N$177,'Theo dõi phòng học'!$B26)&gt;=1,"x","")</f>
        <v/>
      </c>
      <c r="O26" s="629" t="str">
        <f>IF(COUNTIF('TKB Tổng'!O$10:O$177,'Theo dõi phòng học'!$B26)&gt;=1,"x","")</f>
        <v/>
      </c>
      <c r="P26" s="629" t="e">
        <f>IF(COUNTIF('TKB Tổng'!#REF!,'Theo dõi phòng học'!$B26)&gt;=1,"x","")</f>
        <v>#REF!</v>
      </c>
      <c r="Q26" s="629" t="e">
        <f>IF(COUNTIF('TKB Tổng'!#REF!,'Theo dõi phòng học'!$B26)&gt;=1,"x","")</f>
        <v>#REF!</v>
      </c>
      <c r="R26" s="656"/>
      <c r="S26" s="627"/>
      <c r="T26" s="627"/>
      <c r="U26" s="627"/>
    </row>
    <row r="27" spans="1:21" s="649" customFormat="1" ht="18.75" customHeight="1">
      <c r="A27" s="650">
        <v>2</v>
      </c>
      <c r="B27" s="650" t="s">
        <v>1470</v>
      </c>
      <c r="C27" s="651"/>
      <c r="D27" s="629" t="str">
        <f>IF(COUNTIF('TKB Tổng'!D$10:D$177,'Theo dõi phòng học'!$B27)&gt;=1,"x","")</f>
        <v/>
      </c>
      <c r="E27" s="629" t="str">
        <f>IF(COUNTIF('TKB Tổng'!E$10:E$177,'Theo dõi phòng học'!$B27)&gt;=1,"x","")</f>
        <v/>
      </c>
      <c r="F27" s="629" t="str">
        <f>IF(COUNTIF('TKB Tổng'!F$10:F$177,'Theo dõi phòng học'!$B27)&gt;=1,"x","")</f>
        <v/>
      </c>
      <c r="G27" s="629" t="str">
        <f>IF(COUNTIF('TKB Tổng'!G$10:G$177,'Theo dõi phòng học'!$B27)&gt;=1,"x","")</f>
        <v/>
      </c>
      <c r="H27" s="629" t="str">
        <f>IF(COUNTIF('TKB Tổng'!H$10:H$177,'Theo dõi phòng học'!$B27)&gt;=1,"x","")</f>
        <v/>
      </c>
      <c r="I27" s="629" t="str">
        <f>IF(COUNTIF('TKB Tổng'!I$10:I$177,'Theo dõi phòng học'!$B27)&gt;=1,"x","")</f>
        <v/>
      </c>
      <c r="J27" s="629" t="str">
        <f>IF(COUNTIF('TKB Tổng'!J$10:J$177,'Theo dõi phòng học'!$B27)&gt;=1,"x","")</f>
        <v/>
      </c>
      <c r="K27" s="629" t="str">
        <f>IF(COUNTIF('TKB Tổng'!K$10:K$177,'Theo dõi phòng học'!$B27)&gt;=1,"x","")</f>
        <v/>
      </c>
      <c r="L27" s="629" t="str">
        <f>IF(COUNTIF('TKB Tổng'!L$10:L$177,'Theo dõi phòng học'!$B27)&gt;=1,"x","")</f>
        <v/>
      </c>
      <c r="M27" s="629" t="str">
        <f>IF(COUNTIF('TKB Tổng'!M$10:M$177,'Theo dõi phòng học'!$B27)&gt;=1,"x","")</f>
        <v/>
      </c>
      <c r="N27" s="629" t="str">
        <f>IF(COUNTIF('TKB Tổng'!N$10:N$177,'Theo dõi phòng học'!$B27)&gt;=1,"x","")</f>
        <v/>
      </c>
      <c r="O27" s="629" t="str">
        <f>IF(COUNTIF('TKB Tổng'!O$10:O$177,'Theo dõi phòng học'!$B27)&gt;=1,"x","")</f>
        <v/>
      </c>
      <c r="P27" s="629" t="e">
        <f>IF(COUNTIF('TKB Tổng'!#REF!,'Theo dõi phòng học'!$B27)&gt;=1,"x","")</f>
        <v>#REF!</v>
      </c>
      <c r="Q27" s="629" t="e">
        <f>IF(COUNTIF('TKB Tổng'!#REF!,'Theo dõi phòng học'!$B27)&gt;=1,"x","")</f>
        <v>#REF!</v>
      </c>
      <c r="R27" s="657" t="s">
        <v>1406</v>
      </c>
      <c r="S27" s="627"/>
      <c r="T27" s="627"/>
      <c r="U27" s="627"/>
    </row>
    <row r="28" spans="1:21" s="621" customFormat="1" ht="18.75" customHeight="1">
      <c r="A28" s="650">
        <v>3</v>
      </c>
      <c r="B28" s="630" t="s">
        <v>1340</v>
      </c>
      <c r="C28" s="82"/>
      <c r="D28" s="629" t="str">
        <f>IF(COUNTIF('TKB Tổng'!D$10:D$177,'Theo dõi phòng học'!$B28)&gt;=1,"x","")</f>
        <v/>
      </c>
      <c r="E28" s="629" t="str">
        <f>IF(COUNTIF('TKB Tổng'!E$10:E$177,'Theo dõi phòng học'!$B28)&gt;=1,"x","")</f>
        <v/>
      </c>
      <c r="F28" s="629" t="str">
        <f>IF(COUNTIF('TKB Tổng'!F$10:F$177,'Theo dõi phòng học'!$B28)&gt;=1,"x","")</f>
        <v/>
      </c>
      <c r="G28" s="629" t="str">
        <f>IF(COUNTIF('TKB Tổng'!G$10:G$177,'Theo dõi phòng học'!$B28)&gt;=1,"x","")</f>
        <v/>
      </c>
      <c r="H28" s="629" t="str">
        <f>IF(COUNTIF('TKB Tổng'!H$10:H$177,'Theo dõi phòng học'!$B28)&gt;=1,"x","")</f>
        <v/>
      </c>
      <c r="I28" s="629" t="str">
        <f>IF(COUNTIF('TKB Tổng'!I$10:I$177,'Theo dõi phòng học'!$B28)&gt;=1,"x","")</f>
        <v/>
      </c>
      <c r="J28" s="629" t="str">
        <f>IF(COUNTIF('TKB Tổng'!J$10:J$177,'Theo dõi phòng học'!$B28)&gt;=1,"x","")</f>
        <v/>
      </c>
      <c r="K28" s="629" t="str">
        <f>IF(COUNTIF('TKB Tổng'!K$10:K$177,'Theo dõi phòng học'!$B28)&gt;=1,"x","")</f>
        <v>x</v>
      </c>
      <c r="L28" s="629" t="str">
        <f>IF(COUNTIF('TKB Tổng'!L$10:L$177,'Theo dõi phòng học'!$B28)&gt;=1,"x","")</f>
        <v>x</v>
      </c>
      <c r="M28" s="629" t="str">
        <f>IF(COUNTIF('TKB Tổng'!M$10:M$177,'Theo dõi phòng học'!$B28)&gt;=1,"x","")</f>
        <v>x</v>
      </c>
      <c r="N28" s="629" t="str">
        <f>IF(COUNTIF('TKB Tổng'!N$10:N$177,'Theo dõi phòng học'!$B28)&gt;=1,"x","")</f>
        <v/>
      </c>
      <c r="O28" s="629" t="str">
        <f>IF(COUNTIF('TKB Tổng'!O$10:O$177,'Theo dõi phòng học'!$B28)&gt;=1,"x","")</f>
        <v/>
      </c>
      <c r="P28" s="629" t="e">
        <f>IF(COUNTIF('TKB Tổng'!#REF!,'Theo dõi phòng học'!$B28)&gt;=1,"x","")</f>
        <v>#REF!</v>
      </c>
      <c r="Q28" s="629" t="e">
        <f>IF(COUNTIF('TKB Tổng'!#REF!,'Theo dõi phòng học'!$B28)&gt;=1,"x","")</f>
        <v>#REF!</v>
      </c>
      <c r="R28" s="640"/>
      <c r="S28" s="620"/>
      <c r="T28" s="620"/>
      <c r="U28" s="620"/>
    </row>
    <row r="29" spans="1:21" s="621" customFormat="1" ht="18.75" customHeight="1">
      <c r="A29" s="650">
        <v>4</v>
      </c>
      <c r="B29" s="631" t="s">
        <v>1341</v>
      </c>
      <c r="C29" s="82"/>
      <c r="D29" s="629" t="str">
        <f>IF(COUNTIF('TKB Tổng'!D$10:D$177,'Theo dõi phòng học'!$B29)&gt;=1,"x","")</f>
        <v/>
      </c>
      <c r="E29" s="629" t="str">
        <f>IF(COUNTIF('TKB Tổng'!E$10:E$177,'Theo dõi phòng học'!$B29)&gt;=1,"x","")</f>
        <v/>
      </c>
      <c r="F29" s="629" t="str">
        <f>IF(COUNTIF('TKB Tổng'!F$10:F$177,'Theo dõi phòng học'!$B29)&gt;=1,"x","")</f>
        <v/>
      </c>
      <c r="G29" s="629" t="str">
        <f>IF(COUNTIF('TKB Tổng'!G$10:G$177,'Theo dõi phòng học'!$B29)&gt;=1,"x","")</f>
        <v/>
      </c>
      <c r="H29" s="629" t="str">
        <f>IF(COUNTIF('TKB Tổng'!H$10:H$177,'Theo dõi phòng học'!$B29)&gt;=1,"x","")</f>
        <v/>
      </c>
      <c r="I29" s="629" t="str">
        <f>IF(COUNTIF('TKB Tổng'!I$10:I$177,'Theo dõi phòng học'!$B29)&gt;=1,"x","")</f>
        <v/>
      </c>
      <c r="J29" s="629" t="str">
        <f>IF(COUNTIF('TKB Tổng'!J$10:J$177,'Theo dõi phòng học'!$B29)&gt;=1,"x","")</f>
        <v/>
      </c>
      <c r="K29" s="629" t="str">
        <f>IF(COUNTIF('TKB Tổng'!K$10:K$177,'Theo dõi phòng học'!$B29)&gt;=1,"x","")</f>
        <v/>
      </c>
      <c r="L29" s="629" t="str">
        <f>IF(COUNTIF('TKB Tổng'!L$10:L$177,'Theo dõi phòng học'!$B29)&gt;=1,"x","")</f>
        <v/>
      </c>
      <c r="M29" s="629" t="str">
        <f>IF(COUNTIF('TKB Tổng'!M$10:M$177,'Theo dõi phòng học'!$B29)&gt;=1,"x","")</f>
        <v/>
      </c>
      <c r="N29" s="629" t="str">
        <f>IF(COUNTIF('TKB Tổng'!N$10:N$177,'Theo dõi phòng học'!$B29)&gt;=1,"x","")</f>
        <v/>
      </c>
      <c r="O29" s="629" t="str">
        <f>IF(COUNTIF('TKB Tổng'!O$10:O$177,'Theo dõi phòng học'!$B29)&gt;=1,"x","")</f>
        <v/>
      </c>
      <c r="P29" s="629" t="e">
        <f>IF(COUNTIF('TKB Tổng'!#REF!,'Theo dõi phòng học'!$B29)&gt;=1,"x","")</f>
        <v>#REF!</v>
      </c>
      <c r="Q29" s="629" t="e">
        <f>IF(COUNTIF('TKB Tổng'!#REF!,'Theo dõi phòng học'!$B29)&gt;=1,"x","")</f>
        <v>#REF!</v>
      </c>
      <c r="R29" s="640"/>
      <c r="S29" s="620"/>
      <c r="T29" s="620"/>
      <c r="U29" s="620"/>
    </row>
    <row r="30" spans="1:21" s="621" customFormat="1" ht="18.75" customHeight="1">
      <c r="A30" s="650">
        <v>5</v>
      </c>
      <c r="B30" s="631" t="s">
        <v>1339</v>
      </c>
      <c r="C30" s="82"/>
      <c r="D30" s="629" t="str">
        <f>IF(COUNTIF('TKB Tổng'!D$10:D$177,'Theo dõi phòng học'!$B30)&gt;=1,"x","")</f>
        <v/>
      </c>
      <c r="E30" s="629" t="str">
        <f>IF(COUNTIF('TKB Tổng'!E$10:E$177,'Theo dõi phòng học'!$B30)&gt;=1,"x","")</f>
        <v/>
      </c>
      <c r="F30" s="629" t="str">
        <f>IF(COUNTIF('TKB Tổng'!F$10:F$177,'Theo dõi phòng học'!$B30)&gt;=1,"x","")</f>
        <v/>
      </c>
      <c r="G30" s="629" t="str">
        <f>IF(COUNTIF('TKB Tổng'!G$10:G$177,'Theo dõi phòng học'!$B30)&gt;=1,"x","")</f>
        <v/>
      </c>
      <c r="H30" s="629" t="str">
        <f>IF(COUNTIF('TKB Tổng'!H$10:H$177,'Theo dõi phòng học'!$B30)&gt;=1,"x","")</f>
        <v/>
      </c>
      <c r="I30" s="629" t="str">
        <f>IF(COUNTIF('TKB Tổng'!I$10:I$177,'Theo dõi phòng học'!$B30)&gt;=1,"x","")</f>
        <v/>
      </c>
      <c r="J30" s="629" t="str">
        <f>IF(COUNTIF('TKB Tổng'!J$10:J$177,'Theo dõi phòng học'!$B30)&gt;=1,"x","")</f>
        <v/>
      </c>
      <c r="K30" s="629" t="str">
        <f>IF(COUNTIF('TKB Tổng'!K$10:K$177,'Theo dõi phòng học'!$B30)&gt;=1,"x","")</f>
        <v/>
      </c>
      <c r="L30" s="629" t="str">
        <f>IF(COUNTIF('TKB Tổng'!L$10:L$177,'Theo dõi phòng học'!$B30)&gt;=1,"x","")</f>
        <v/>
      </c>
      <c r="M30" s="629" t="str">
        <f>IF(COUNTIF('TKB Tổng'!M$10:M$177,'Theo dõi phòng học'!$B30)&gt;=1,"x","")</f>
        <v/>
      </c>
      <c r="N30" s="629" t="str">
        <f>IF(COUNTIF('TKB Tổng'!N$10:N$177,'Theo dõi phòng học'!$B30)&gt;=1,"x","")</f>
        <v/>
      </c>
      <c r="O30" s="629" t="str">
        <f>IF(COUNTIF('TKB Tổng'!O$10:O$177,'Theo dõi phòng học'!$B30)&gt;=1,"x","")</f>
        <v/>
      </c>
      <c r="P30" s="629" t="e">
        <f>IF(COUNTIF('TKB Tổng'!#REF!,'Theo dõi phòng học'!$B30)&gt;=1,"x","")</f>
        <v>#REF!</v>
      </c>
      <c r="Q30" s="629" t="e">
        <f>IF(COUNTIF('TKB Tổng'!#REF!,'Theo dõi phòng học'!$B30)&gt;=1,"x","")</f>
        <v>#REF!</v>
      </c>
      <c r="R30" s="640"/>
      <c r="S30" s="620"/>
      <c r="T30" s="620"/>
      <c r="U30" s="620"/>
    </row>
    <row r="31" spans="1:21" s="621" customFormat="1" ht="18.75" customHeight="1">
      <c r="A31" s="650">
        <v>6</v>
      </c>
      <c r="B31" s="631" t="s">
        <v>1358</v>
      </c>
      <c r="C31" s="82"/>
      <c r="D31" s="629" t="str">
        <f>IF(COUNTIF('TKB Tổng'!D$10:D$177,'Theo dõi phòng học'!$B31)&gt;=1,"x","")</f>
        <v/>
      </c>
      <c r="E31" s="629" t="str">
        <f>IF(COUNTIF('TKB Tổng'!E$10:E$177,'Theo dõi phòng học'!$B31)&gt;=1,"x","")</f>
        <v/>
      </c>
      <c r="F31" s="629" t="str">
        <f>IF(COUNTIF('TKB Tổng'!F$10:F$177,'Theo dõi phòng học'!$B31)&gt;=1,"x","")</f>
        <v/>
      </c>
      <c r="G31" s="629" t="str">
        <f>IF(COUNTIF('TKB Tổng'!G$10:G$177,'Theo dõi phòng học'!$B31)&gt;=1,"x","")</f>
        <v/>
      </c>
      <c r="H31" s="629" t="str">
        <f>IF(COUNTIF('TKB Tổng'!H$10:H$177,'Theo dõi phòng học'!$B31)&gt;=1,"x","")</f>
        <v/>
      </c>
      <c r="I31" s="629" t="str">
        <f>IF(COUNTIF('TKB Tổng'!I$10:I$177,'Theo dõi phòng học'!$B31)&gt;=1,"x","")</f>
        <v/>
      </c>
      <c r="J31" s="629" t="str">
        <f>IF(COUNTIF('TKB Tổng'!J$10:J$177,'Theo dõi phòng học'!$B31)&gt;=1,"x","")</f>
        <v/>
      </c>
      <c r="K31" s="629" t="str">
        <f>IF(COUNTIF('TKB Tổng'!K$10:K$177,'Theo dõi phòng học'!$B31)&gt;=1,"x","")</f>
        <v/>
      </c>
      <c r="L31" s="629" t="str">
        <f>IF(COUNTIF('TKB Tổng'!L$10:L$177,'Theo dõi phòng học'!$B31)&gt;=1,"x","")</f>
        <v/>
      </c>
      <c r="M31" s="629" t="str">
        <f>IF(COUNTIF('TKB Tổng'!M$10:M$177,'Theo dõi phòng học'!$B31)&gt;=1,"x","")</f>
        <v/>
      </c>
      <c r="N31" s="629" t="str">
        <f>IF(COUNTIF('TKB Tổng'!N$10:N$177,'Theo dõi phòng học'!$B31)&gt;=1,"x","")</f>
        <v/>
      </c>
      <c r="O31" s="629" t="str">
        <f>IF(COUNTIF('TKB Tổng'!O$10:O$177,'Theo dõi phòng học'!$B31)&gt;=1,"x","")</f>
        <v/>
      </c>
      <c r="P31" s="629" t="e">
        <f>IF(COUNTIF('TKB Tổng'!#REF!,'Theo dõi phòng học'!$B31)&gt;=1,"x","")</f>
        <v>#REF!</v>
      </c>
      <c r="Q31" s="629" t="e">
        <f>IF(COUNTIF('TKB Tổng'!#REF!,'Theo dõi phòng học'!$B31)&gt;=1,"x","")</f>
        <v>#REF!</v>
      </c>
      <c r="R31" s="640"/>
      <c r="S31" s="620"/>
      <c r="T31" s="620"/>
      <c r="U31" s="620"/>
    </row>
    <row r="32" spans="1:21" s="621" customFormat="1" ht="18.75" customHeight="1">
      <c r="A32" s="650">
        <v>7</v>
      </c>
      <c r="B32" s="631" t="s">
        <v>1355</v>
      </c>
      <c r="C32" s="82"/>
      <c r="D32" s="629" t="str">
        <f>IF(COUNTIF('TKB Tổng'!D$10:D$177,'Theo dõi phòng học'!$B32)&gt;=1,"x","")</f>
        <v/>
      </c>
      <c r="E32" s="629" t="str">
        <f>IF(COUNTIF('TKB Tổng'!E$10:E$177,'Theo dõi phòng học'!$B32)&gt;=1,"x","")</f>
        <v/>
      </c>
      <c r="F32" s="629" t="str">
        <f>IF(COUNTIF('TKB Tổng'!F$10:F$177,'Theo dõi phòng học'!$B32)&gt;=1,"x","")</f>
        <v/>
      </c>
      <c r="G32" s="629" t="str">
        <f>IF(COUNTIF('TKB Tổng'!G$10:G$177,'Theo dõi phòng học'!$B32)&gt;=1,"x","")</f>
        <v/>
      </c>
      <c r="H32" s="629" t="str">
        <f>IF(COUNTIF('TKB Tổng'!H$10:H$177,'Theo dõi phòng học'!$B32)&gt;=1,"x","")</f>
        <v/>
      </c>
      <c r="I32" s="629" t="str">
        <f>IF(COUNTIF('TKB Tổng'!I$10:I$177,'Theo dõi phòng học'!$B32)&gt;=1,"x","")</f>
        <v/>
      </c>
      <c r="J32" s="629" t="str">
        <f>IF(COUNTIF('TKB Tổng'!J$10:J$177,'Theo dõi phòng học'!$B32)&gt;=1,"x","")</f>
        <v/>
      </c>
      <c r="K32" s="629" t="str">
        <f>IF(COUNTIF('TKB Tổng'!K$10:K$177,'Theo dõi phòng học'!$B32)&gt;=1,"x","")</f>
        <v/>
      </c>
      <c r="L32" s="629" t="str">
        <f>IF(COUNTIF('TKB Tổng'!L$10:L$177,'Theo dõi phòng học'!$B32)&gt;=1,"x","")</f>
        <v/>
      </c>
      <c r="M32" s="629" t="str">
        <f>IF(COUNTIF('TKB Tổng'!M$10:M$177,'Theo dõi phòng học'!$B32)&gt;=1,"x","")</f>
        <v/>
      </c>
      <c r="N32" s="629" t="str">
        <f>IF(COUNTIF('TKB Tổng'!N$10:N$177,'Theo dõi phòng học'!$B32)&gt;=1,"x","")</f>
        <v/>
      </c>
      <c r="O32" s="629" t="str">
        <f>IF(COUNTIF('TKB Tổng'!O$10:O$177,'Theo dõi phòng học'!$B32)&gt;=1,"x","")</f>
        <v/>
      </c>
      <c r="P32" s="629" t="e">
        <f>IF(COUNTIF('TKB Tổng'!#REF!,'Theo dõi phòng học'!$B32)&gt;=1,"x","")</f>
        <v>#REF!</v>
      </c>
      <c r="Q32" s="629" t="e">
        <f>IF(COUNTIF('TKB Tổng'!#REF!,'Theo dõi phòng học'!$B32)&gt;=1,"x","")</f>
        <v>#REF!</v>
      </c>
      <c r="R32" s="640"/>
      <c r="S32" s="620"/>
      <c r="T32" s="620"/>
      <c r="U32" s="620"/>
    </row>
    <row r="33" spans="1:21" s="621" customFormat="1" ht="18.75" customHeight="1">
      <c r="A33" s="650">
        <v>8</v>
      </c>
      <c r="B33" s="631" t="s">
        <v>1338</v>
      </c>
      <c r="C33" s="82"/>
      <c r="D33" s="629" t="str">
        <f>IF(COUNTIF('TKB Tổng'!D$10:D$177,'Theo dõi phòng học'!$B33)&gt;=1,"x","")</f>
        <v/>
      </c>
      <c r="E33" s="629" t="str">
        <f>IF(COUNTIF('TKB Tổng'!E$10:E$177,'Theo dõi phòng học'!$B33)&gt;=1,"x","")</f>
        <v/>
      </c>
      <c r="F33" s="629" t="str">
        <f>IF(COUNTIF('TKB Tổng'!F$10:F$177,'Theo dõi phòng học'!$B33)&gt;=1,"x","")</f>
        <v/>
      </c>
      <c r="G33" s="629" t="str">
        <f>IF(COUNTIF('TKB Tổng'!G$10:G$177,'Theo dõi phòng học'!$B33)&gt;=1,"x","")</f>
        <v/>
      </c>
      <c r="H33" s="629" t="str">
        <f>IF(COUNTIF('TKB Tổng'!H$10:H$177,'Theo dõi phòng học'!$B33)&gt;=1,"x","")</f>
        <v/>
      </c>
      <c r="I33" s="629" t="str">
        <f>IF(COUNTIF('TKB Tổng'!I$10:I$177,'Theo dõi phòng học'!$B33)&gt;=1,"x","")</f>
        <v/>
      </c>
      <c r="J33" s="629" t="str">
        <f>IF(COUNTIF('TKB Tổng'!J$10:J$177,'Theo dõi phòng học'!$B33)&gt;=1,"x","")</f>
        <v/>
      </c>
      <c r="K33" s="629" t="str">
        <f>IF(COUNTIF('TKB Tổng'!K$10:K$177,'Theo dõi phòng học'!$B33)&gt;=1,"x","")</f>
        <v/>
      </c>
      <c r="L33" s="629" t="str">
        <f>IF(COUNTIF('TKB Tổng'!L$10:L$177,'Theo dõi phòng học'!$B33)&gt;=1,"x","")</f>
        <v/>
      </c>
      <c r="M33" s="629" t="str">
        <f>IF(COUNTIF('TKB Tổng'!M$10:M$177,'Theo dõi phòng học'!$B33)&gt;=1,"x","")</f>
        <v/>
      </c>
      <c r="N33" s="629" t="str">
        <f>IF(COUNTIF('TKB Tổng'!N$10:N$177,'Theo dõi phòng học'!$B33)&gt;=1,"x","")</f>
        <v/>
      </c>
      <c r="O33" s="629" t="str">
        <f>IF(COUNTIF('TKB Tổng'!O$10:O$177,'Theo dõi phòng học'!$B33)&gt;=1,"x","")</f>
        <v/>
      </c>
      <c r="P33" s="629" t="e">
        <f>IF(COUNTIF('TKB Tổng'!#REF!,'Theo dõi phòng học'!$B33)&gt;=1,"x","")</f>
        <v>#REF!</v>
      </c>
      <c r="Q33" s="629" t="e">
        <f>IF(COUNTIF('TKB Tổng'!#REF!,'Theo dõi phòng học'!$B33)&gt;=1,"x","")</f>
        <v>#REF!</v>
      </c>
      <c r="R33" s="640"/>
      <c r="S33" s="620"/>
      <c r="T33" s="620"/>
      <c r="U33" s="620"/>
    </row>
    <row r="34" spans="1:21" s="621" customFormat="1" ht="18.75" customHeight="1">
      <c r="A34" s="650">
        <v>9</v>
      </c>
      <c r="B34" s="631" t="s">
        <v>1336</v>
      </c>
      <c r="C34" s="82"/>
      <c r="D34" s="629" t="str">
        <f>IF(COUNTIF('TKB Tổng'!D$10:D$177,'Theo dõi phòng học'!$B34)&gt;=1,"x","")</f>
        <v/>
      </c>
      <c r="E34" s="629" t="str">
        <f>IF(COUNTIF('TKB Tổng'!E$10:E$177,'Theo dõi phòng học'!$B34)&gt;=1,"x","")</f>
        <v/>
      </c>
      <c r="F34" s="629" t="str">
        <f>IF(COUNTIF('TKB Tổng'!F$10:F$177,'Theo dõi phòng học'!$B34)&gt;=1,"x","")</f>
        <v/>
      </c>
      <c r="G34" s="629" t="str">
        <f>IF(COUNTIF('TKB Tổng'!G$10:G$177,'Theo dõi phòng học'!$B34)&gt;=1,"x","")</f>
        <v/>
      </c>
      <c r="H34" s="629" t="str">
        <f>IF(COUNTIF('TKB Tổng'!H$10:H$177,'Theo dõi phòng học'!$B34)&gt;=1,"x","")</f>
        <v/>
      </c>
      <c r="I34" s="629" t="str">
        <f>IF(COUNTIF('TKB Tổng'!I$10:I$177,'Theo dõi phòng học'!$B34)&gt;=1,"x","")</f>
        <v/>
      </c>
      <c r="J34" s="629" t="str">
        <f>IF(COUNTIF('TKB Tổng'!J$10:J$177,'Theo dõi phòng học'!$B34)&gt;=1,"x","")</f>
        <v/>
      </c>
      <c r="K34" s="629" t="str">
        <f>IF(COUNTIF('TKB Tổng'!K$10:K$177,'Theo dõi phòng học'!$B34)&gt;=1,"x","")</f>
        <v/>
      </c>
      <c r="L34" s="629" t="str">
        <f>IF(COUNTIF('TKB Tổng'!L$10:L$177,'Theo dõi phòng học'!$B34)&gt;=1,"x","")</f>
        <v/>
      </c>
      <c r="M34" s="629" t="str">
        <f>IF(COUNTIF('TKB Tổng'!M$10:M$177,'Theo dõi phòng học'!$B34)&gt;=1,"x","")</f>
        <v/>
      </c>
      <c r="N34" s="629" t="str">
        <f>IF(COUNTIF('TKB Tổng'!N$10:N$177,'Theo dõi phòng học'!$B34)&gt;=1,"x","")</f>
        <v/>
      </c>
      <c r="O34" s="629" t="str">
        <f>IF(COUNTIF('TKB Tổng'!O$10:O$177,'Theo dõi phòng học'!$B34)&gt;=1,"x","")</f>
        <v/>
      </c>
      <c r="P34" s="629" t="e">
        <f>IF(COUNTIF('TKB Tổng'!#REF!,'Theo dõi phòng học'!$B34)&gt;=1,"x","")</f>
        <v>#REF!</v>
      </c>
      <c r="Q34" s="629" t="e">
        <f>IF(COUNTIF('TKB Tổng'!#REF!,'Theo dõi phòng học'!$B34)&gt;=1,"x","")</f>
        <v>#REF!</v>
      </c>
      <c r="R34" s="640"/>
      <c r="S34" s="620"/>
      <c r="T34" s="620"/>
      <c r="U34" s="620"/>
    </row>
    <row r="35" spans="1:21" s="621" customFormat="1" ht="18.75" customHeight="1">
      <c r="A35" s="650">
        <v>10</v>
      </c>
      <c r="B35" s="631" t="s">
        <v>1356</v>
      </c>
      <c r="C35" s="82"/>
      <c r="D35" s="629" t="str">
        <f>IF(COUNTIF('TKB Tổng'!D$10:D$177,'Theo dõi phòng học'!$B35)&gt;=1,"x","")</f>
        <v/>
      </c>
      <c r="E35" s="629" t="str">
        <f>IF(COUNTIF('TKB Tổng'!E$10:E$177,'Theo dõi phòng học'!$B35)&gt;=1,"x","")</f>
        <v/>
      </c>
      <c r="F35" s="629" t="str">
        <f>IF(COUNTIF('TKB Tổng'!F$10:F$177,'Theo dõi phòng học'!$B35)&gt;=1,"x","")</f>
        <v/>
      </c>
      <c r="G35" s="629" t="str">
        <f>IF(COUNTIF('TKB Tổng'!G$10:G$177,'Theo dõi phòng học'!$B35)&gt;=1,"x","")</f>
        <v/>
      </c>
      <c r="H35" s="629" t="str">
        <f>IF(COUNTIF('TKB Tổng'!H$10:H$177,'Theo dõi phòng học'!$B35)&gt;=1,"x","")</f>
        <v/>
      </c>
      <c r="I35" s="629" t="str">
        <f>IF(COUNTIF('TKB Tổng'!I$10:I$177,'Theo dõi phòng học'!$B35)&gt;=1,"x","")</f>
        <v/>
      </c>
      <c r="J35" s="629" t="str">
        <f>IF(COUNTIF('TKB Tổng'!J$10:J$177,'Theo dõi phòng học'!$B35)&gt;=1,"x","")</f>
        <v/>
      </c>
      <c r="K35" s="629" t="str">
        <f>IF(COUNTIF('TKB Tổng'!K$10:K$177,'Theo dõi phòng học'!$B35)&gt;=1,"x","")</f>
        <v/>
      </c>
      <c r="L35" s="629" t="str">
        <f>IF(COUNTIF('TKB Tổng'!L$10:L$177,'Theo dõi phòng học'!$B35)&gt;=1,"x","")</f>
        <v/>
      </c>
      <c r="M35" s="629" t="str">
        <f>IF(COUNTIF('TKB Tổng'!M$10:M$177,'Theo dõi phòng học'!$B35)&gt;=1,"x","")</f>
        <v/>
      </c>
      <c r="N35" s="629" t="str">
        <f>IF(COUNTIF('TKB Tổng'!N$10:N$177,'Theo dõi phòng học'!$B35)&gt;=1,"x","")</f>
        <v/>
      </c>
      <c r="O35" s="629" t="str">
        <f>IF(COUNTIF('TKB Tổng'!O$10:O$177,'Theo dõi phòng học'!$B35)&gt;=1,"x","")</f>
        <v/>
      </c>
      <c r="P35" s="629" t="e">
        <f>IF(COUNTIF('TKB Tổng'!#REF!,'Theo dõi phòng học'!$B35)&gt;=1,"x","")</f>
        <v>#REF!</v>
      </c>
      <c r="Q35" s="629" t="e">
        <f>IF(COUNTIF('TKB Tổng'!#REF!,'Theo dõi phòng học'!$B35)&gt;=1,"x","")</f>
        <v>#REF!</v>
      </c>
      <c r="R35" s="640"/>
      <c r="S35" s="620"/>
      <c r="T35" s="620"/>
      <c r="U35" s="620"/>
    </row>
    <row r="36" spans="1:21" s="621" customFormat="1" ht="18.75" customHeight="1">
      <c r="A36" s="650">
        <v>11</v>
      </c>
      <c r="B36" s="631" t="s">
        <v>1452</v>
      </c>
      <c r="C36" s="82" t="s">
        <v>1451</v>
      </c>
      <c r="D36" s="629" t="str">
        <f>IF(COUNTIF('TKB Tổng'!D$10:D$177,'Theo dõi phòng học'!$B36)&gt;=1,"x","")</f>
        <v/>
      </c>
      <c r="E36" s="629" t="str">
        <f>IF(COUNTIF('TKB Tổng'!E$10:E$177,'Theo dõi phòng học'!$B36)&gt;=1,"x","")</f>
        <v/>
      </c>
      <c r="F36" s="629" t="str">
        <f>IF(COUNTIF('TKB Tổng'!F$10:F$177,'Theo dõi phòng học'!$B36)&gt;=1,"x","")</f>
        <v/>
      </c>
      <c r="G36" s="629" t="str">
        <f>IF(COUNTIF('TKB Tổng'!G$10:G$177,'Theo dõi phòng học'!$B36)&gt;=1,"x","")</f>
        <v/>
      </c>
      <c r="H36" s="629" t="str">
        <f>IF(COUNTIF('TKB Tổng'!H$10:H$177,'Theo dõi phòng học'!$B36)&gt;=1,"x","")</f>
        <v/>
      </c>
      <c r="I36" s="629" t="str">
        <f>IF(COUNTIF('TKB Tổng'!I$10:I$177,'Theo dõi phòng học'!$B36)&gt;=1,"x","")</f>
        <v/>
      </c>
      <c r="J36" s="629" t="str">
        <f>IF(COUNTIF('TKB Tổng'!J$10:J$177,'Theo dõi phòng học'!$B36)&gt;=1,"x","")</f>
        <v/>
      </c>
      <c r="K36" s="629" t="str">
        <f>IF(COUNTIF('TKB Tổng'!K$10:K$177,'Theo dõi phòng học'!$B36)&gt;=1,"x","")</f>
        <v/>
      </c>
      <c r="L36" s="629" t="str">
        <f>IF(COUNTIF('TKB Tổng'!L$10:L$177,'Theo dõi phòng học'!$B36)&gt;=1,"x","")</f>
        <v/>
      </c>
      <c r="M36" s="629" t="str">
        <f>IF(COUNTIF('TKB Tổng'!M$10:M$177,'Theo dõi phòng học'!$B36)&gt;=1,"x","")</f>
        <v/>
      </c>
      <c r="N36" s="629" t="str">
        <f>IF(COUNTIF('TKB Tổng'!N$10:N$177,'Theo dõi phòng học'!$B36)&gt;=1,"x","")</f>
        <v/>
      </c>
      <c r="O36" s="629" t="str">
        <f>IF(COUNTIF('TKB Tổng'!O$10:O$177,'Theo dõi phòng học'!$B36)&gt;=1,"x","")</f>
        <v/>
      </c>
      <c r="P36" s="629" t="e">
        <f>IF(COUNTIF('TKB Tổng'!#REF!,'Theo dõi phòng học'!$B36)&gt;=1,"x","")</f>
        <v>#REF!</v>
      </c>
      <c r="Q36" s="629" t="e">
        <f>IF(COUNTIF('TKB Tổng'!#REF!,'Theo dõi phòng học'!$B36)&gt;=1,"x","")</f>
        <v>#REF!</v>
      </c>
      <c r="R36" s="640" t="s">
        <v>1451</v>
      </c>
      <c r="S36" s="620"/>
      <c r="T36" s="620"/>
      <c r="U36" s="620"/>
    </row>
    <row r="37" spans="1:21" s="621" customFormat="1" ht="18.75" customHeight="1">
      <c r="A37" s="650">
        <v>12</v>
      </c>
      <c r="B37" s="631" t="s">
        <v>1453</v>
      </c>
      <c r="C37" s="82" t="s">
        <v>1443</v>
      </c>
      <c r="D37" s="629" t="str">
        <f>IF(COUNTIF('TKB Tổng'!D$10:D$177,'Theo dõi phòng học'!$B37)&gt;=1,"x","")</f>
        <v/>
      </c>
      <c r="E37" s="629" t="str">
        <f>IF(COUNTIF('TKB Tổng'!E$10:E$177,'Theo dõi phòng học'!$B37)&gt;=1,"x","")</f>
        <v/>
      </c>
      <c r="F37" s="629" t="str">
        <f>IF(COUNTIF('TKB Tổng'!F$10:F$177,'Theo dõi phòng học'!$B37)&gt;=1,"x","")</f>
        <v/>
      </c>
      <c r="G37" s="629" t="str">
        <f>IF(COUNTIF('TKB Tổng'!G$10:G$177,'Theo dõi phòng học'!$B37)&gt;=1,"x","")</f>
        <v/>
      </c>
      <c r="H37" s="629" t="str">
        <f>IF(COUNTIF('TKB Tổng'!H$10:H$177,'Theo dõi phòng học'!$B37)&gt;=1,"x","")</f>
        <v/>
      </c>
      <c r="I37" s="629" t="str">
        <f>IF(COUNTIF('TKB Tổng'!I$10:I$177,'Theo dõi phòng học'!$B37)&gt;=1,"x","")</f>
        <v>x</v>
      </c>
      <c r="J37" s="629" t="str">
        <f>IF(COUNTIF('TKB Tổng'!J$10:J$177,'Theo dõi phòng học'!$B37)&gt;=1,"x","")</f>
        <v/>
      </c>
      <c r="K37" s="629" t="str">
        <f>IF(COUNTIF('TKB Tổng'!K$10:K$177,'Theo dõi phòng học'!$B37)&gt;=1,"x","")</f>
        <v/>
      </c>
      <c r="L37" s="629" t="str">
        <f>IF(COUNTIF('TKB Tổng'!L$10:L$177,'Theo dõi phòng học'!$B37)&gt;=1,"x","")</f>
        <v/>
      </c>
      <c r="M37" s="629" t="str">
        <f>IF(COUNTIF('TKB Tổng'!M$10:M$177,'Theo dõi phòng học'!$B37)&gt;=1,"x","")</f>
        <v/>
      </c>
      <c r="N37" s="629" t="str">
        <f>IF(COUNTIF('TKB Tổng'!N$10:N$177,'Theo dõi phòng học'!$B37)&gt;=1,"x","")</f>
        <v>x</v>
      </c>
      <c r="O37" s="629" t="str">
        <f>IF(COUNTIF('TKB Tổng'!O$10:O$177,'Theo dõi phòng học'!$B37)&gt;=1,"x","")</f>
        <v>x</v>
      </c>
      <c r="P37" s="629" t="e">
        <f>IF(COUNTIF('TKB Tổng'!#REF!,'Theo dõi phòng học'!$B37)&gt;=1,"x","")</f>
        <v>#REF!</v>
      </c>
      <c r="Q37" s="629" t="e">
        <f>IF(COUNTIF('TKB Tổng'!#REF!,'Theo dõi phòng học'!$B37)&gt;=1,"x","")</f>
        <v>#REF!</v>
      </c>
      <c r="R37" s="640" t="s">
        <v>1443</v>
      </c>
      <c r="S37" s="620"/>
      <c r="T37" s="620"/>
      <c r="U37" s="620"/>
    </row>
    <row r="38" spans="1:21" s="621" customFormat="1" ht="18.75" customHeight="1">
      <c r="A38" s="650">
        <v>13</v>
      </c>
      <c r="B38" s="631" t="s">
        <v>1352</v>
      </c>
      <c r="C38" s="82" t="s">
        <v>1564</v>
      </c>
      <c r="D38" s="629" t="str">
        <f>IF(COUNTIF('TKB Tổng'!D$10:D$177,'Theo dõi phòng học'!$B38)&gt;=1,"x","")</f>
        <v/>
      </c>
      <c r="E38" s="629" t="str">
        <f>IF(COUNTIF('TKB Tổng'!E$10:E$177,'Theo dõi phòng học'!$B38)&gt;=1,"x","")</f>
        <v/>
      </c>
      <c r="F38" s="629" t="str">
        <f>IF(COUNTIF('TKB Tổng'!F$10:F$177,'Theo dõi phòng học'!$B38)&gt;=1,"x","")</f>
        <v/>
      </c>
      <c r="G38" s="629" t="str">
        <f>IF(COUNTIF('TKB Tổng'!G$10:G$177,'Theo dõi phòng học'!$B38)&gt;=1,"x","")</f>
        <v/>
      </c>
      <c r="H38" s="629" t="str">
        <f>IF(COUNTIF('TKB Tổng'!H$10:H$177,'Theo dõi phòng học'!$B38)&gt;=1,"x","")</f>
        <v/>
      </c>
      <c r="I38" s="629" t="str">
        <f>IF(COUNTIF('TKB Tổng'!I$10:I$177,'Theo dõi phòng học'!$B38)&gt;=1,"x","")</f>
        <v/>
      </c>
      <c r="J38" s="629" t="str">
        <f>IF(COUNTIF('TKB Tổng'!J$10:J$177,'Theo dõi phòng học'!$B38)&gt;=1,"x","")</f>
        <v/>
      </c>
      <c r="K38" s="629" t="str">
        <f>IF(COUNTIF('TKB Tổng'!K$10:K$177,'Theo dõi phòng học'!$B38)&gt;=1,"x","")</f>
        <v/>
      </c>
      <c r="L38" s="629" t="str">
        <f>IF(COUNTIF('TKB Tổng'!L$10:L$177,'Theo dõi phòng học'!$B38)&gt;=1,"x","")</f>
        <v>x</v>
      </c>
      <c r="M38" s="629" t="str">
        <f>IF(COUNTIF('TKB Tổng'!M$10:M$177,'Theo dõi phòng học'!$B38)&gt;=1,"x","")</f>
        <v>x</v>
      </c>
      <c r="N38" s="629" t="str">
        <f>IF(COUNTIF('TKB Tổng'!N$10:N$177,'Theo dõi phòng học'!$B38)&gt;=1,"x","")</f>
        <v>x</v>
      </c>
      <c r="O38" s="629" t="str">
        <f>IF(COUNTIF('TKB Tổng'!O$10:O$177,'Theo dõi phòng học'!$B38)&gt;=1,"x","")</f>
        <v>x</v>
      </c>
      <c r="P38" s="629" t="e">
        <f>IF(COUNTIF('TKB Tổng'!#REF!,'Theo dõi phòng học'!$B38)&gt;=1,"x","")</f>
        <v>#REF!</v>
      </c>
      <c r="Q38" s="629" t="e">
        <f>IF(COUNTIF('TKB Tổng'!#REF!,'Theo dõi phòng học'!$B38)&gt;=1,"x","")</f>
        <v>#REF!</v>
      </c>
      <c r="R38" s="640"/>
      <c r="S38" s="620"/>
      <c r="T38" s="620"/>
      <c r="U38" s="620"/>
    </row>
    <row r="39" spans="1:21" s="621" customFormat="1" ht="18.75" customHeight="1">
      <c r="A39" s="650">
        <v>14</v>
      </c>
      <c r="B39" s="631" t="s">
        <v>1348</v>
      </c>
      <c r="C39" s="82"/>
      <c r="D39" s="629" t="str">
        <f>IF(COUNTIF('TKB Tổng'!D$10:D$177,'Theo dõi phòng học'!$B39)&gt;=1,"x","")</f>
        <v/>
      </c>
      <c r="E39" s="629" t="str">
        <f>IF(COUNTIF('TKB Tổng'!E$10:E$177,'Theo dõi phòng học'!$B39)&gt;=1,"x","")</f>
        <v/>
      </c>
      <c r="F39" s="629" t="str">
        <f>IF(COUNTIF('TKB Tổng'!F$10:F$177,'Theo dõi phòng học'!$B39)&gt;=1,"x","")</f>
        <v/>
      </c>
      <c r="G39" s="629" t="str">
        <f>IF(COUNTIF('TKB Tổng'!G$10:G$177,'Theo dõi phòng học'!$B39)&gt;=1,"x","")</f>
        <v/>
      </c>
      <c r="H39" s="629" t="str">
        <f>IF(COUNTIF('TKB Tổng'!H$10:H$177,'Theo dõi phòng học'!$B39)&gt;=1,"x","")</f>
        <v/>
      </c>
      <c r="I39" s="629" t="str">
        <f>IF(COUNTIF('TKB Tổng'!I$10:I$177,'Theo dõi phòng học'!$B39)&gt;=1,"x","")</f>
        <v/>
      </c>
      <c r="J39" s="629" t="str">
        <f>IF(COUNTIF('TKB Tổng'!J$10:J$177,'Theo dõi phòng học'!$B39)&gt;=1,"x","")</f>
        <v/>
      </c>
      <c r="K39" s="629" t="str">
        <f>IF(COUNTIF('TKB Tổng'!K$10:K$177,'Theo dõi phòng học'!$B39)&gt;=1,"x","")</f>
        <v/>
      </c>
      <c r="L39" s="629" t="str">
        <f>IF(COUNTIF('TKB Tổng'!L$10:L$177,'Theo dõi phòng học'!$B39)&gt;=1,"x","")</f>
        <v/>
      </c>
      <c r="M39" s="629" t="str">
        <f>IF(COUNTIF('TKB Tổng'!M$10:M$177,'Theo dõi phòng học'!$B39)&gt;=1,"x","")</f>
        <v/>
      </c>
      <c r="N39" s="629" t="str">
        <f>IF(COUNTIF('TKB Tổng'!N$10:N$177,'Theo dõi phòng học'!$B39)&gt;=1,"x","")</f>
        <v/>
      </c>
      <c r="O39" s="629" t="str">
        <f>IF(COUNTIF('TKB Tổng'!O$10:O$177,'Theo dõi phòng học'!$B39)&gt;=1,"x","")</f>
        <v/>
      </c>
      <c r="P39" s="629" t="e">
        <f>IF(COUNTIF('TKB Tổng'!#REF!,'Theo dõi phòng học'!$B39)&gt;=1,"x","")</f>
        <v>#REF!</v>
      </c>
      <c r="Q39" s="629" t="e">
        <f>IF(COUNTIF('TKB Tổng'!#REF!,'Theo dõi phòng học'!$B39)&gt;=1,"x","")</f>
        <v>#REF!</v>
      </c>
      <c r="R39" s="640"/>
      <c r="S39" s="620"/>
      <c r="T39" s="620"/>
      <c r="U39" s="620"/>
    </row>
    <row r="40" spans="1:21" s="621" customFormat="1" ht="18.75" customHeight="1">
      <c r="A40" s="650">
        <v>15</v>
      </c>
      <c r="B40" s="631" t="s">
        <v>1350</v>
      </c>
      <c r="C40" s="82"/>
      <c r="D40" s="629" t="str">
        <f>IF(COUNTIF('TKB Tổng'!D$10:D$177,'Theo dõi phòng học'!$B40)&gt;=1,"x","")</f>
        <v/>
      </c>
      <c r="E40" s="629" t="str">
        <f>IF(COUNTIF('TKB Tổng'!E$10:E$177,'Theo dõi phòng học'!$B40)&gt;=1,"x","")</f>
        <v/>
      </c>
      <c r="F40" s="629" t="str">
        <f>IF(COUNTIF('TKB Tổng'!F$10:F$177,'Theo dõi phòng học'!$B40)&gt;=1,"x","")</f>
        <v/>
      </c>
      <c r="G40" s="629" t="str">
        <f>IF(COUNTIF('TKB Tổng'!G$10:G$177,'Theo dõi phòng học'!$B40)&gt;=1,"x","")</f>
        <v/>
      </c>
      <c r="H40" s="629" t="str">
        <f>IF(COUNTIF('TKB Tổng'!H$10:H$177,'Theo dõi phòng học'!$B40)&gt;=1,"x","")</f>
        <v/>
      </c>
      <c r="I40" s="629" t="str">
        <f>IF(COUNTIF('TKB Tổng'!I$10:I$177,'Theo dõi phòng học'!$B40)&gt;=1,"x","")</f>
        <v/>
      </c>
      <c r="J40" s="629" t="str">
        <f>IF(COUNTIF('TKB Tổng'!J$10:J$177,'Theo dõi phòng học'!$B40)&gt;=1,"x","")</f>
        <v/>
      </c>
      <c r="K40" s="629" t="str">
        <f>IF(COUNTIF('TKB Tổng'!K$10:K$177,'Theo dõi phòng học'!$B40)&gt;=1,"x","")</f>
        <v/>
      </c>
      <c r="L40" s="629" t="str">
        <f>IF(COUNTIF('TKB Tổng'!L$10:L$177,'Theo dõi phòng học'!$B40)&gt;=1,"x","")</f>
        <v/>
      </c>
      <c r="M40" s="629" t="str">
        <f>IF(COUNTIF('TKB Tổng'!M$10:M$177,'Theo dõi phòng học'!$B40)&gt;=1,"x","")</f>
        <v/>
      </c>
      <c r="N40" s="629" t="str">
        <f>IF(COUNTIF('TKB Tổng'!N$10:N$177,'Theo dõi phòng học'!$B40)&gt;=1,"x","")</f>
        <v/>
      </c>
      <c r="O40" s="629" t="str">
        <f>IF(COUNTIF('TKB Tổng'!O$10:O$177,'Theo dõi phòng học'!$B40)&gt;=1,"x","")</f>
        <v/>
      </c>
      <c r="P40" s="629" t="e">
        <f>IF(COUNTIF('TKB Tổng'!#REF!,'Theo dõi phòng học'!$B40)&gt;=1,"x","")</f>
        <v>#REF!</v>
      </c>
      <c r="Q40" s="629" t="e">
        <f>IF(COUNTIF('TKB Tổng'!#REF!,'Theo dõi phòng học'!$B40)&gt;=1,"x","")</f>
        <v>#REF!</v>
      </c>
      <c r="R40" s="640"/>
      <c r="S40" s="620"/>
      <c r="T40" s="620"/>
      <c r="U40" s="620"/>
    </row>
    <row r="41" spans="1:21" s="621" customFormat="1" ht="18.75" customHeight="1">
      <c r="A41" s="650">
        <v>16</v>
      </c>
      <c r="B41" s="631" t="s">
        <v>1364</v>
      </c>
      <c r="C41" s="82"/>
      <c r="D41" s="629" t="str">
        <f>IF(COUNTIF('TKB Tổng'!D$10:D$177,'Theo dõi phòng học'!$B41)&gt;=1,"x","")</f>
        <v/>
      </c>
      <c r="E41" s="629" t="str">
        <f>IF(COUNTIF('TKB Tổng'!E$10:E$177,'Theo dõi phòng học'!$B41)&gt;=1,"x","")</f>
        <v/>
      </c>
      <c r="F41" s="629" t="str">
        <f>IF(COUNTIF('TKB Tổng'!F$10:F$177,'Theo dõi phòng học'!$B41)&gt;=1,"x","")</f>
        <v/>
      </c>
      <c r="G41" s="629" t="str">
        <f>IF(COUNTIF('TKB Tổng'!G$10:G$177,'Theo dõi phòng học'!$B41)&gt;=1,"x","")</f>
        <v/>
      </c>
      <c r="H41" s="629" t="str">
        <f>IF(COUNTIF('TKB Tổng'!H$10:H$177,'Theo dõi phòng học'!$B41)&gt;=1,"x","")</f>
        <v/>
      </c>
      <c r="I41" s="629" t="str">
        <f>IF(COUNTIF('TKB Tổng'!I$10:I$177,'Theo dõi phòng học'!$B41)&gt;=1,"x","")</f>
        <v/>
      </c>
      <c r="J41" s="629" t="str">
        <f>IF(COUNTIF('TKB Tổng'!J$10:J$177,'Theo dõi phòng học'!$B41)&gt;=1,"x","")</f>
        <v/>
      </c>
      <c r="K41" s="629" t="str">
        <f>IF(COUNTIF('TKB Tổng'!K$10:K$177,'Theo dõi phòng học'!$B41)&gt;=1,"x","")</f>
        <v/>
      </c>
      <c r="L41" s="629" t="str">
        <f>IF(COUNTIF('TKB Tổng'!L$10:L$177,'Theo dõi phòng học'!$B41)&gt;=1,"x","")</f>
        <v/>
      </c>
      <c r="M41" s="629" t="str">
        <f>IF(COUNTIF('TKB Tổng'!M$10:M$177,'Theo dõi phòng học'!$B41)&gt;=1,"x","")</f>
        <v/>
      </c>
      <c r="N41" s="629" t="str">
        <f>IF(COUNTIF('TKB Tổng'!N$10:N$177,'Theo dõi phòng học'!$B41)&gt;=1,"x","")</f>
        <v/>
      </c>
      <c r="O41" s="629" t="str">
        <f>IF(COUNTIF('TKB Tổng'!O$10:O$177,'Theo dõi phòng học'!$B41)&gt;=1,"x","")</f>
        <v/>
      </c>
      <c r="P41" s="629" t="e">
        <f>IF(COUNTIF('TKB Tổng'!#REF!,'Theo dõi phòng học'!$B41)&gt;=1,"x","")</f>
        <v>#REF!</v>
      </c>
      <c r="Q41" s="629" t="e">
        <f>IF(COUNTIF('TKB Tổng'!#REF!,'Theo dõi phòng học'!$B41)&gt;=1,"x","")</f>
        <v>#REF!</v>
      </c>
      <c r="R41" s="640" t="s">
        <v>1386</v>
      </c>
      <c r="S41" s="620"/>
      <c r="T41" s="620"/>
      <c r="U41" s="620"/>
    </row>
    <row r="42" spans="1:21" s="621" customFormat="1" ht="18.75" customHeight="1">
      <c r="A42" s="650">
        <v>17</v>
      </c>
      <c r="B42" s="631" t="s">
        <v>1371</v>
      </c>
      <c r="C42" s="82"/>
      <c r="D42" s="629" t="str">
        <f>IF(COUNTIF('TKB Tổng'!D$10:D$177,'Theo dõi phòng học'!$B42)&gt;=1,"x","")</f>
        <v/>
      </c>
      <c r="E42" s="629" t="str">
        <f>IF(COUNTIF('TKB Tổng'!E$10:E$177,'Theo dõi phòng học'!$B42)&gt;=1,"x","")</f>
        <v/>
      </c>
      <c r="F42" s="629" t="str">
        <f>IF(COUNTIF('TKB Tổng'!F$10:F$177,'Theo dõi phòng học'!$B42)&gt;=1,"x","")</f>
        <v/>
      </c>
      <c r="G42" s="629" t="str">
        <f>IF(COUNTIF('TKB Tổng'!G$10:G$177,'Theo dõi phòng học'!$B42)&gt;=1,"x","")</f>
        <v/>
      </c>
      <c r="H42" s="629" t="str">
        <f>IF(COUNTIF('TKB Tổng'!H$10:H$177,'Theo dõi phòng học'!$B42)&gt;=1,"x","")</f>
        <v/>
      </c>
      <c r="I42" s="629" t="str">
        <f>IF(COUNTIF('TKB Tổng'!I$10:I$177,'Theo dõi phòng học'!$B42)&gt;=1,"x","")</f>
        <v/>
      </c>
      <c r="J42" s="629" t="str">
        <f>IF(COUNTIF('TKB Tổng'!J$10:J$177,'Theo dõi phòng học'!$B42)&gt;=1,"x","")</f>
        <v/>
      </c>
      <c r="K42" s="629" t="str">
        <f>IF(COUNTIF('TKB Tổng'!K$10:K$177,'Theo dõi phòng học'!$B42)&gt;=1,"x","")</f>
        <v/>
      </c>
      <c r="L42" s="629" t="str">
        <f>IF(COUNTIF('TKB Tổng'!L$10:L$177,'Theo dõi phòng học'!$B42)&gt;=1,"x","")</f>
        <v/>
      </c>
      <c r="M42" s="629" t="str">
        <f>IF(COUNTIF('TKB Tổng'!M$10:M$177,'Theo dõi phòng học'!$B42)&gt;=1,"x","")</f>
        <v/>
      </c>
      <c r="N42" s="629" t="str">
        <f>IF(COUNTIF('TKB Tổng'!N$10:N$177,'Theo dõi phòng học'!$B42)&gt;=1,"x","")</f>
        <v/>
      </c>
      <c r="O42" s="629" t="str">
        <f>IF(COUNTIF('TKB Tổng'!O$10:O$177,'Theo dõi phòng học'!$B42)&gt;=1,"x","")</f>
        <v/>
      </c>
      <c r="P42" s="629" t="e">
        <f>IF(COUNTIF('TKB Tổng'!#REF!,'Theo dõi phòng học'!$B42)&gt;=1,"x","")</f>
        <v>#REF!</v>
      </c>
      <c r="Q42" s="629" t="e">
        <f>IF(COUNTIF('TKB Tổng'!#REF!,'Theo dõi phòng học'!$B42)&gt;=1,"x","")</f>
        <v>#REF!</v>
      </c>
      <c r="R42" s="640" t="s">
        <v>1383</v>
      </c>
      <c r="S42" s="620"/>
      <c r="T42" s="620"/>
      <c r="U42" s="620"/>
    </row>
    <row r="43" spans="1:21" s="621" customFormat="1" ht="18.75" customHeight="1">
      <c r="A43" s="650">
        <v>18</v>
      </c>
      <c r="B43" s="631" t="s">
        <v>1381</v>
      </c>
      <c r="C43" s="82"/>
      <c r="D43" s="629" t="str">
        <f>IF(COUNTIF('TKB Tổng'!D$10:D$177,'Theo dõi phòng học'!$B43)&gt;=1,"x","")</f>
        <v/>
      </c>
      <c r="E43" s="629" t="str">
        <f>IF(COUNTIF('TKB Tổng'!E$10:E$177,'Theo dõi phòng học'!$B43)&gt;=1,"x","")</f>
        <v/>
      </c>
      <c r="F43" s="629" t="str">
        <f>IF(COUNTIF('TKB Tổng'!F$10:F$177,'Theo dõi phòng học'!$B43)&gt;=1,"x","")</f>
        <v/>
      </c>
      <c r="G43" s="629" t="str">
        <f>IF(COUNTIF('TKB Tổng'!G$10:G$177,'Theo dõi phòng học'!$B43)&gt;=1,"x","")</f>
        <v/>
      </c>
      <c r="H43" s="629" t="str">
        <f>IF(COUNTIF('TKB Tổng'!H$10:H$177,'Theo dõi phòng học'!$B43)&gt;=1,"x","")</f>
        <v/>
      </c>
      <c r="I43" s="629" t="str">
        <f>IF(COUNTIF('TKB Tổng'!I$10:I$177,'Theo dõi phòng học'!$B43)&gt;=1,"x","")</f>
        <v/>
      </c>
      <c r="J43" s="629" t="str">
        <f>IF(COUNTIF('TKB Tổng'!J$10:J$177,'Theo dõi phòng học'!$B43)&gt;=1,"x","")</f>
        <v/>
      </c>
      <c r="K43" s="629" t="str">
        <f>IF(COUNTIF('TKB Tổng'!K$10:K$177,'Theo dõi phòng học'!$B43)&gt;=1,"x","")</f>
        <v/>
      </c>
      <c r="L43" s="629" t="str">
        <f>IF(COUNTIF('TKB Tổng'!L$10:L$177,'Theo dõi phòng học'!$B43)&gt;=1,"x","")</f>
        <v/>
      </c>
      <c r="M43" s="629" t="str">
        <f>IF(COUNTIF('TKB Tổng'!M$10:M$177,'Theo dõi phòng học'!$B43)&gt;=1,"x","")</f>
        <v>x</v>
      </c>
      <c r="N43" s="629" t="str">
        <f>IF(COUNTIF('TKB Tổng'!N$10:N$177,'Theo dõi phòng học'!$B43)&gt;=1,"x","")</f>
        <v>x</v>
      </c>
      <c r="O43" s="629" t="str">
        <f>IF(COUNTIF('TKB Tổng'!O$10:O$177,'Theo dõi phòng học'!$B43)&gt;=1,"x","")</f>
        <v>x</v>
      </c>
      <c r="P43" s="629" t="e">
        <f>IF(COUNTIF('TKB Tổng'!#REF!,'Theo dõi phòng học'!$B43)&gt;=1,"x","")</f>
        <v>#REF!</v>
      </c>
      <c r="Q43" s="629" t="e">
        <f>IF(COUNTIF('TKB Tổng'!#REF!,'Theo dõi phòng học'!$B43)&gt;=1,"x","")</f>
        <v>#REF!</v>
      </c>
      <c r="R43" s="640" t="s">
        <v>489</v>
      </c>
      <c r="S43" s="620"/>
      <c r="T43" s="620"/>
      <c r="U43" s="620"/>
    </row>
    <row r="44" spans="1:21" s="621" customFormat="1" ht="18.75" customHeight="1">
      <c r="A44" s="650">
        <v>19</v>
      </c>
      <c r="B44" s="631" t="s">
        <v>1382</v>
      </c>
      <c r="C44" s="82"/>
      <c r="D44" s="629" t="str">
        <f>IF(COUNTIF('TKB Tổng'!D$10:D$177,'Theo dõi phòng học'!$B44)&gt;=1,"x","")</f>
        <v/>
      </c>
      <c r="E44" s="629" t="str">
        <f>IF(COUNTIF('TKB Tổng'!E$10:E$177,'Theo dõi phòng học'!$B44)&gt;=1,"x","")</f>
        <v/>
      </c>
      <c r="F44" s="629" t="str">
        <f>IF(COUNTIF('TKB Tổng'!F$10:F$177,'Theo dõi phòng học'!$B44)&gt;=1,"x","")</f>
        <v/>
      </c>
      <c r="G44" s="629" t="str">
        <f>IF(COUNTIF('TKB Tổng'!G$10:G$177,'Theo dõi phòng học'!$B44)&gt;=1,"x","")</f>
        <v/>
      </c>
      <c r="H44" s="629" t="str">
        <f>IF(COUNTIF('TKB Tổng'!H$10:H$177,'Theo dõi phòng học'!$B44)&gt;=1,"x","")</f>
        <v/>
      </c>
      <c r="I44" s="629" t="str">
        <f>IF(COUNTIF('TKB Tổng'!I$10:I$177,'Theo dõi phòng học'!$B44)&gt;=1,"x","")</f>
        <v/>
      </c>
      <c r="J44" s="629" t="str">
        <f>IF(COUNTIF('TKB Tổng'!J$10:J$177,'Theo dõi phòng học'!$B44)&gt;=1,"x","")</f>
        <v/>
      </c>
      <c r="K44" s="629" t="str">
        <f>IF(COUNTIF('TKB Tổng'!K$10:K$177,'Theo dõi phòng học'!$B44)&gt;=1,"x","")</f>
        <v/>
      </c>
      <c r="L44" s="629" t="str">
        <f>IF(COUNTIF('TKB Tổng'!L$10:L$177,'Theo dõi phòng học'!$B44)&gt;=1,"x","")</f>
        <v/>
      </c>
      <c r="M44" s="629" t="str">
        <f>IF(COUNTIF('TKB Tổng'!M$10:M$177,'Theo dõi phòng học'!$B44)&gt;=1,"x","")</f>
        <v/>
      </c>
      <c r="N44" s="629" t="str">
        <f>IF(COUNTIF('TKB Tổng'!N$10:N$177,'Theo dõi phòng học'!$B44)&gt;=1,"x","")</f>
        <v>x</v>
      </c>
      <c r="O44" s="629" t="str">
        <f>IF(COUNTIF('TKB Tổng'!O$10:O$177,'Theo dõi phòng học'!$B44)&gt;=1,"x","")</f>
        <v>x</v>
      </c>
      <c r="P44" s="629" t="e">
        <f>IF(COUNTIF('TKB Tổng'!#REF!,'Theo dõi phòng học'!$B44)&gt;=1,"x","")</f>
        <v>#REF!</v>
      </c>
      <c r="Q44" s="629" t="e">
        <f>IF(COUNTIF('TKB Tổng'!#REF!,'Theo dõi phòng học'!$B44)&gt;=1,"x","")</f>
        <v>#REF!</v>
      </c>
      <c r="R44" s="640" t="s">
        <v>1207</v>
      </c>
      <c r="S44" s="620" t="s">
        <v>1458</v>
      </c>
      <c r="T44" s="620"/>
      <c r="U44" s="620"/>
    </row>
    <row r="45" spans="1:21" s="621" customFormat="1" ht="18.75" customHeight="1">
      <c r="A45" s="650">
        <v>20</v>
      </c>
      <c r="B45" s="631" t="s">
        <v>1404</v>
      </c>
      <c r="C45" s="82"/>
      <c r="D45" s="629" t="str">
        <f>IF(COUNTIF('TKB Tổng'!D$10:D$177,'Theo dõi phòng học'!$B45)&gt;=1,"x","")</f>
        <v/>
      </c>
      <c r="E45" s="629" t="str">
        <f>IF(COUNTIF('TKB Tổng'!E$10:E$177,'Theo dõi phòng học'!$B45)&gt;=1,"x","")</f>
        <v/>
      </c>
      <c r="F45" s="629" t="str">
        <f>IF(COUNTIF('TKB Tổng'!F$10:F$177,'Theo dõi phòng học'!$B45)&gt;=1,"x","")</f>
        <v/>
      </c>
      <c r="G45" s="629" t="str">
        <f>IF(COUNTIF('TKB Tổng'!G$10:G$177,'Theo dõi phòng học'!$B45)&gt;=1,"x","")</f>
        <v/>
      </c>
      <c r="H45" s="629" t="str">
        <f>IF(COUNTIF('TKB Tổng'!H$10:H$177,'Theo dõi phòng học'!$B45)&gt;=1,"x","")</f>
        <v/>
      </c>
      <c r="I45" s="629" t="str">
        <f>IF(COUNTIF('TKB Tổng'!I$10:I$177,'Theo dõi phòng học'!$B45)&gt;=1,"x","")</f>
        <v/>
      </c>
      <c r="J45" s="629" t="str">
        <f>IF(COUNTIF('TKB Tổng'!J$10:J$177,'Theo dõi phòng học'!$B45)&gt;=1,"x","")</f>
        <v/>
      </c>
      <c r="K45" s="629" t="str">
        <f>IF(COUNTIF('TKB Tổng'!K$10:K$177,'Theo dõi phòng học'!$B45)&gt;=1,"x","")</f>
        <v/>
      </c>
      <c r="L45" s="629" t="str">
        <f>IF(COUNTIF('TKB Tổng'!L$10:L$177,'Theo dõi phòng học'!$B45)&gt;=1,"x","")</f>
        <v/>
      </c>
      <c r="M45" s="629" t="str">
        <f>IF(COUNTIF('TKB Tổng'!M$10:M$177,'Theo dõi phòng học'!$B45)&gt;=1,"x","")</f>
        <v/>
      </c>
      <c r="N45" s="629" t="str">
        <f>IF(COUNTIF('TKB Tổng'!N$10:N$177,'Theo dõi phòng học'!$B45)&gt;=1,"x","")</f>
        <v/>
      </c>
      <c r="O45" s="629" t="str">
        <f>IF(COUNTIF('TKB Tổng'!O$10:O$177,'Theo dõi phòng học'!$B45)&gt;=1,"x","")</f>
        <v/>
      </c>
      <c r="P45" s="629" t="e">
        <f>IF(COUNTIF('TKB Tổng'!#REF!,'Theo dõi phòng học'!$B45)&gt;=1,"x","")</f>
        <v>#REF!</v>
      </c>
      <c r="Q45" s="629" t="e">
        <f>IF(COUNTIF('TKB Tổng'!#REF!,'Theo dõi phòng học'!$B45)&gt;=1,"x","")</f>
        <v>#REF!</v>
      </c>
      <c r="R45" s="640"/>
      <c r="S45" s="620"/>
      <c r="T45" s="620"/>
      <c r="U45" s="620"/>
    </row>
    <row r="46" spans="1:21" s="621" customFormat="1" ht="18.75" customHeight="1">
      <c r="A46" s="650">
        <v>21</v>
      </c>
      <c r="B46" s="631" t="s">
        <v>1360</v>
      </c>
      <c r="C46" s="82"/>
      <c r="D46" s="629" t="str">
        <f>IF(COUNTIF('TKB Tổng'!D$10:D$177,'Theo dõi phòng học'!$B46)&gt;=1,"x","")</f>
        <v/>
      </c>
      <c r="E46" s="629" t="str">
        <f>IF(COUNTIF('TKB Tổng'!E$10:E$177,'Theo dõi phòng học'!$B46)&gt;=1,"x","")</f>
        <v/>
      </c>
      <c r="F46" s="629" t="str">
        <f>IF(COUNTIF('TKB Tổng'!F$10:F$177,'Theo dõi phòng học'!$B46)&gt;=1,"x","")</f>
        <v/>
      </c>
      <c r="G46" s="629" t="str">
        <f>IF(COUNTIF('TKB Tổng'!G$10:G$177,'Theo dõi phòng học'!$B46)&gt;=1,"x","")</f>
        <v/>
      </c>
      <c r="H46" s="629" t="str">
        <f>IF(COUNTIF('TKB Tổng'!H$10:H$177,'Theo dõi phòng học'!$B46)&gt;=1,"x","")</f>
        <v/>
      </c>
      <c r="I46" s="629" t="str">
        <f>IF(COUNTIF('TKB Tổng'!I$10:I$177,'Theo dõi phòng học'!$B46)&gt;=1,"x","")</f>
        <v/>
      </c>
      <c r="J46" s="629" t="str">
        <f>IF(COUNTIF('TKB Tổng'!J$10:J$177,'Theo dõi phòng học'!$B46)&gt;=1,"x","")</f>
        <v/>
      </c>
      <c r="K46" s="629" t="str">
        <f>IF(COUNTIF('TKB Tổng'!K$10:K$177,'Theo dõi phòng học'!$B46)&gt;=1,"x","")</f>
        <v/>
      </c>
      <c r="L46" s="629" t="str">
        <f>IF(COUNTIF('TKB Tổng'!L$10:L$177,'Theo dõi phòng học'!$B46)&gt;=1,"x","")</f>
        <v>x</v>
      </c>
      <c r="M46" s="629" t="str">
        <f>IF(COUNTIF('TKB Tổng'!M$10:M$177,'Theo dõi phòng học'!$B46)&gt;=1,"x","")</f>
        <v>x</v>
      </c>
      <c r="N46" s="629" t="str">
        <f>IF(COUNTIF('TKB Tổng'!N$10:N$177,'Theo dõi phòng học'!$B46)&gt;=1,"x","")</f>
        <v>x</v>
      </c>
      <c r="O46" s="629" t="str">
        <f>IF(COUNTIF('TKB Tổng'!O$10:O$177,'Theo dõi phòng học'!$B46)&gt;=1,"x","")</f>
        <v>x</v>
      </c>
      <c r="P46" s="629" t="e">
        <f>IF(COUNTIF('TKB Tổng'!#REF!,'Theo dõi phòng học'!$B46)&gt;=1,"x","")</f>
        <v>#REF!</v>
      </c>
      <c r="Q46" s="629" t="e">
        <f>IF(COUNTIF('TKB Tổng'!#REF!,'Theo dõi phòng học'!$B46)&gt;=1,"x","")</f>
        <v>#REF!</v>
      </c>
      <c r="R46" s="640" t="s">
        <v>1385</v>
      </c>
      <c r="S46" s="620"/>
      <c r="T46" s="620"/>
      <c r="U46" s="620"/>
    </row>
    <row r="47" spans="1:21" s="621" customFormat="1" ht="18.75" customHeight="1">
      <c r="A47" s="650">
        <v>22</v>
      </c>
      <c r="B47" s="631" t="s">
        <v>1370</v>
      </c>
      <c r="C47" s="82"/>
      <c r="D47" s="629" t="str">
        <f>IF(COUNTIF('TKB Tổng'!D$10:D$177,'Theo dõi phòng học'!$B47)&gt;=1,"x","")</f>
        <v/>
      </c>
      <c r="E47" s="629" t="str">
        <f>IF(COUNTIF('TKB Tổng'!E$10:E$177,'Theo dõi phòng học'!$B47)&gt;=1,"x","")</f>
        <v/>
      </c>
      <c r="F47" s="629" t="str">
        <f>IF(COUNTIF('TKB Tổng'!F$10:F$177,'Theo dõi phòng học'!$B47)&gt;=1,"x","")</f>
        <v/>
      </c>
      <c r="G47" s="629" t="str">
        <f>IF(COUNTIF('TKB Tổng'!G$10:G$177,'Theo dõi phòng học'!$B47)&gt;=1,"x","")</f>
        <v/>
      </c>
      <c r="H47" s="629" t="str">
        <f>IF(COUNTIF('TKB Tổng'!H$10:H$177,'Theo dõi phòng học'!$B47)&gt;=1,"x","")</f>
        <v/>
      </c>
      <c r="I47" s="629" t="str">
        <f>IF(COUNTIF('TKB Tổng'!I$10:I$177,'Theo dõi phòng học'!$B47)&gt;=1,"x","")</f>
        <v/>
      </c>
      <c r="J47" s="629" t="str">
        <f>IF(COUNTIF('TKB Tổng'!J$10:J$177,'Theo dõi phòng học'!$B47)&gt;=1,"x","")</f>
        <v/>
      </c>
      <c r="K47" s="629" t="str">
        <f>IF(COUNTIF('TKB Tổng'!K$10:K$177,'Theo dõi phòng học'!$B47)&gt;=1,"x","")</f>
        <v/>
      </c>
      <c r="L47" s="629" t="str">
        <f>IF(COUNTIF('TKB Tổng'!L$10:L$177,'Theo dõi phòng học'!$B47)&gt;=1,"x","")</f>
        <v/>
      </c>
      <c r="M47" s="629" t="str">
        <f>IF(COUNTIF('TKB Tổng'!M$10:M$177,'Theo dõi phòng học'!$B47)&gt;=1,"x","")</f>
        <v/>
      </c>
      <c r="N47" s="629" t="str">
        <f>IF(COUNTIF('TKB Tổng'!N$10:N$177,'Theo dõi phòng học'!$B47)&gt;=1,"x","")</f>
        <v/>
      </c>
      <c r="O47" s="629" t="str">
        <f>IF(COUNTIF('TKB Tổng'!O$10:O$177,'Theo dõi phòng học'!$B47)&gt;=1,"x","")</f>
        <v/>
      </c>
      <c r="P47" s="629" t="e">
        <f>IF(COUNTIF('TKB Tổng'!#REF!,'Theo dõi phòng học'!$B47)&gt;=1,"x","")</f>
        <v>#REF!</v>
      </c>
      <c r="Q47" s="629" t="e">
        <f>IF(COUNTIF('TKB Tổng'!#REF!,'Theo dõi phòng học'!$B47)&gt;=1,"x","")</f>
        <v>#REF!</v>
      </c>
      <c r="R47" s="640" t="s">
        <v>1385</v>
      </c>
      <c r="S47" s="620"/>
      <c r="T47" s="620"/>
      <c r="U47" s="620"/>
    </row>
    <row r="48" spans="1:21" s="621" customFormat="1" ht="18.75" customHeight="1">
      <c r="A48" s="650">
        <v>23</v>
      </c>
      <c r="B48" s="631" t="s">
        <v>1351</v>
      </c>
      <c r="C48" s="82"/>
      <c r="D48" s="629" t="str">
        <f>IF(COUNTIF('TKB Tổng'!D$10:D$177,'Theo dõi phòng học'!$B48)&gt;=1,"x","")</f>
        <v/>
      </c>
      <c r="E48" s="629" t="str">
        <f>IF(COUNTIF('TKB Tổng'!E$10:E$177,'Theo dõi phòng học'!$B48)&gt;=1,"x","")</f>
        <v/>
      </c>
      <c r="F48" s="629" t="str">
        <f>IF(COUNTIF('TKB Tổng'!F$10:F$177,'Theo dõi phòng học'!$B48)&gt;=1,"x","")</f>
        <v/>
      </c>
      <c r="G48" s="629" t="str">
        <f>IF(COUNTIF('TKB Tổng'!G$10:G$177,'Theo dõi phòng học'!$B48)&gt;=1,"x","")</f>
        <v/>
      </c>
      <c r="H48" s="629" t="str">
        <f>IF(COUNTIF('TKB Tổng'!H$10:H$177,'Theo dõi phòng học'!$B48)&gt;=1,"x","")</f>
        <v/>
      </c>
      <c r="I48" s="629" t="str">
        <f>IF(COUNTIF('TKB Tổng'!I$10:I$177,'Theo dõi phòng học'!$B48)&gt;=1,"x","")</f>
        <v/>
      </c>
      <c r="J48" s="629" t="str">
        <f>IF(COUNTIF('TKB Tổng'!J$10:J$177,'Theo dõi phòng học'!$B48)&gt;=1,"x","")</f>
        <v/>
      </c>
      <c r="K48" s="629" t="str">
        <f>IF(COUNTIF('TKB Tổng'!K$10:K$177,'Theo dõi phòng học'!$B48)&gt;=1,"x","")</f>
        <v/>
      </c>
      <c r="L48" s="629" t="str">
        <f>IF(COUNTIF('TKB Tổng'!L$10:L$177,'Theo dõi phòng học'!$B48)&gt;=1,"x","")</f>
        <v/>
      </c>
      <c r="M48" s="629" t="str">
        <f>IF(COUNTIF('TKB Tổng'!M$10:M$177,'Theo dõi phòng học'!$B48)&gt;=1,"x","")</f>
        <v/>
      </c>
      <c r="N48" s="629" t="str">
        <f>IF(COUNTIF('TKB Tổng'!N$10:N$177,'Theo dõi phòng học'!$B48)&gt;=1,"x","")</f>
        <v/>
      </c>
      <c r="O48" s="629" t="str">
        <f>IF(COUNTIF('TKB Tổng'!O$10:O$177,'Theo dõi phòng học'!$B48)&gt;=1,"x","")</f>
        <v/>
      </c>
      <c r="P48" s="629" t="e">
        <f>IF(COUNTIF('TKB Tổng'!#REF!,'Theo dõi phòng học'!$B48)&gt;=1,"x","")</f>
        <v>#REF!</v>
      </c>
      <c r="Q48" s="629" t="e">
        <f>IF(COUNTIF('TKB Tổng'!#REF!,'Theo dõi phòng học'!$B48)&gt;=1,"x","")</f>
        <v>#REF!</v>
      </c>
      <c r="R48" s="640"/>
      <c r="S48" s="620"/>
      <c r="T48" s="620"/>
      <c r="U48" s="620"/>
    </row>
    <row r="49" spans="1:21" s="621" customFormat="1" ht="18.75" customHeight="1">
      <c r="A49" s="650">
        <v>24</v>
      </c>
      <c r="B49" s="631" t="s">
        <v>1343</v>
      </c>
      <c r="C49" s="82"/>
      <c r="D49" s="629" t="str">
        <f>IF(COUNTIF('TKB Tổng'!D$10:D$177,'Theo dõi phòng học'!$B49)&gt;=1,"x","")</f>
        <v/>
      </c>
      <c r="E49" s="629" t="str">
        <f>IF(COUNTIF('TKB Tổng'!E$10:E$177,'Theo dõi phòng học'!$B49)&gt;=1,"x","")</f>
        <v/>
      </c>
      <c r="F49" s="629" t="str">
        <f>IF(COUNTIF('TKB Tổng'!F$10:F$177,'Theo dõi phòng học'!$B49)&gt;=1,"x","")</f>
        <v/>
      </c>
      <c r="G49" s="629" t="str">
        <f>IF(COUNTIF('TKB Tổng'!G$10:G$177,'Theo dõi phòng học'!$B49)&gt;=1,"x","")</f>
        <v/>
      </c>
      <c r="H49" s="629" t="str">
        <f>IF(COUNTIF('TKB Tổng'!H$10:H$177,'Theo dõi phòng học'!$B49)&gt;=1,"x","")</f>
        <v/>
      </c>
      <c r="I49" s="629" t="str">
        <f>IF(COUNTIF('TKB Tổng'!I$10:I$177,'Theo dõi phòng học'!$B49)&gt;=1,"x","")</f>
        <v/>
      </c>
      <c r="J49" s="629" t="str">
        <f>IF(COUNTIF('TKB Tổng'!J$10:J$177,'Theo dõi phòng học'!$B49)&gt;=1,"x","")</f>
        <v/>
      </c>
      <c r="K49" s="629" t="str">
        <f>IF(COUNTIF('TKB Tổng'!K$10:K$177,'Theo dõi phòng học'!$B49)&gt;=1,"x","")</f>
        <v/>
      </c>
      <c r="L49" s="629" t="str">
        <f>IF(COUNTIF('TKB Tổng'!L$10:L$177,'Theo dõi phòng học'!$B49)&gt;=1,"x","")</f>
        <v/>
      </c>
      <c r="M49" s="629" t="str">
        <f>IF(COUNTIF('TKB Tổng'!M$10:M$177,'Theo dõi phòng học'!$B49)&gt;=1,"x","")</f>
        <v/>
      </c>
      <c r="N49" s="629" t="str">
        <f>IF(COUNTIF('TKB Tổng'!N$10:N$177,'Theo dõi phòng học'!$B49)&gt;=1,"x","")</f>
        <v/>
      </c>
      <c r="O49" s="629" t="str">
        <f>IF(COUNTIF('TKB Tổng'!O$10:O$177,'Theo dõi phòng học'!$B49)&gt;=1,"x","")</f>
        <v/>
      </c>
      <c r="P49" s="629" t="e">
        <f>IF(COUNTIF('TKB Tổng'!#REF!,'Theo dõi phòng học'!$B49)&gt;=1,"x","")</f>
        <v>#REF!</v>
      </c>
      <c r="Q49" s="629" t="e">
        <f>IF(COUNTIF('TKB Tổng'!#REF!,'Theo dõi phòng học'!$B49)&gt;=1,"x","")</f>
        <v>#REF!</v>
      </c>
      <c r="R49" s="640"/>
      <c r="S49" s="620"/>
      <c r="T49" s="620"/>
      <c r="U49" s="620"/>
    </row>
    <row r="50" spans="1:21" s="621" customFormat="1" ht="18.75" customHeight="1">
      <c r="A50" s="650">
        <v>25</v>
      </c>
      <c r="B50" s="631" t="s">
        <v>1377</v>
      </c>
      <c r="C50" s="82"/>
      <c r="D50" s="629" t="str">
        <f>IF(COUNTIF('TKB Tổng'!D$10:D$177,'Theo dõi phòng học'!$B50)&gt;=1,"x","")</f>
        <v/>
      </c>
      <c r="E50" s="629" t="str">
        <f>IF(COUNTIF('TKB Tổng'!E$10:E$177,'Theo dõi phòng học'!$B50)&gt;=1,"x","")</f>
        <v/>
      </c>
      <c r="F50" s="629" t="str">
        <f>IF(COUNTIF('TKB Tổng'!F$10:F$177,'Theo dõi phòng học'!$B50)&gt;=1,"x","")</f>
        <v/>
      </c>
      <c r="G50" s="629" t="str">
        <f>IF(COUNTIF('TKB Tổng'!G$10:G$177,'Theo dõi phòng học'!$B50)&gt;=1,"x","")</f>
        <v/>
      </c>
      <c r="H50" s="629" t="str">
        <f>IF(COUNTIF('TKB Tổng'!H$10:H$177,'Theo dõi phòng học'!$B50)&gt;=1,"x","")</f>
        <v/>
      </c>
      <c r="I50" s="629" t="str">
        <f>IF(COUNTIF('TKB Tổng'!I$10:I$177,'Theo dõi phòng học'!$B50)&gt;=1,"x","")</f>
        <v/>
      </c>
      <c r="J50" s="629" t="str">
        <f>IF(COUNTIF('TKB Tổng'!J$10:J$177,'Theo dõi phòng học'!$B50)&gt;=1,"x","")</f>
        <v/>
      </c>
      <c r="K50" s="629" t="str">
        <f>IF(COUNTIF('TKB Tổng'!K$10:K$177,'Theo dõi phòng học'!$B50)&gt;=1,"x","")</f>
        <v/>
      </c>
      <c r="L50" s="629" t="str">
        <f>IF(COUNTIF('TKB Tổng'!L$10:L$177,'Theo dõi phòng học'!$B50)&gt;=1,"x","")</f>
        <v/>
      </c>
      <c r="M50" s="629" t="str">
        <f>IF(COUNTIF('TKB Tổng'!M$10:M$177,'Theo dõi phòng học'!$B50)&gt;=1,"x","")</f>
        <v/>
      </c>
      <c r="N50" s="629" t="str">
        <f>IF(COUNTIF('TKB Tổng'!N$10:N$177,'Theo dõi phòng học'!$B50)&gt;=1,"x","")</f>
        <v/>
      </c>
      <c r="O50" s="629" t="str">
        <f>IF(COUNTIF('TKB Tổng'!O$10:O$177,'Theo dõi phòng học'!$B50)&gt;=1,"x","")</f>
        <v/>
      </c>
      <c r="P50" s="629" t="e">
        <f>IF(COUNTIF('TKB Tổng'!#REF!,'Theo dõi phòng học'!$B50)&gt;=1,"x","")</f>
        <v>#REF!</v>
      </c>
      <c r="Q50" s="629" t="e">
        <f>IF(COUNTIF('TKB Tổng'!#REF!,'Theo dõi phòng học'!$B50)&gt;=1,"x","")</f>
        <v>#REF!</v>
      </c>
      <c r="R50" s="640"/>
      <c r="S50" s="620"/>
      <c r="T50" s="620"/>
      <c r="U50" s="620"/>
    </row>
    <row r="51" spans="1:21" s="621" customFormat="1" ht="18.75" customHeight="1">
      <c r="A51" s="650">
        <v>26</v>
      </c>
      <c r="B51" s="630" t="s">
        <v>1344</v>
      </c>
      <c r="C51" s="82"/>
      <c r="D51" s="629" t="str">
        <f>IF(COUNTIF('TKB Tổng'!D$10:D$177,'Theo dõi phòng học'!$B51)&gt;=1,"x","")</f>
        <v/>
      </c>
      <c r="E51" s="629" t="str">
        <f>IF(COUNTIF('TKB Tổng'!E$10:E$177,'Theo dõi phòng học'!$B51)&gt;=1,"x","")</f>
        <v/>
      </c>
      <c r="F51" s="629" t="str">
        <f>IF(COUNTIF('TKB Tổng'!F$10:F$177,'Theo dõi phòng học'!$B51)&gt;=1,"x","")</f>
        <v/>
      </c>
      <c r="G51" s="629" t="str">
        <f>IF(COUNTIF('TKB Tổng'!G$10:G$177,'Theo dõi phòng học'!$B51)&gt;=1,"x","")</f>
        <v/>
      </c>
      <c r="H51" s="629" t="str">
        <f>IF(COUNTIF('TKB Tổng'!H$10:H$177,'Theo dõi phòng học'!$B51)&gt;=1,"x","")</f>
        <v/>
      </c>
      <c r="I51" s="629" t="str">
        <f>IF(COUNTIF('TKB Tổng'!I$10:I$177,'Theo dõi phòng học'!$B51)&gt;=1,"x","")</f>
        <v/>
      </c>
      <c r="J51" s="629" t="str">
        <f>IF(COUNTIF('TKB Tổng'!J$10:J$177,'Theo dõi phòng học'!$B51)&gt;=1,"x","")</f>
        <v/>
      </c>
      <c r="K51" s="629" t="str">
        <f>IF(COUNTIF('TKB Tổng'!K$10:K$177,'Theo dõi phòng học'!$B51)&gt;=1,"x","")</f>
        <v/>
      </c>
      <c r="L51" s="629" t="str">
        <f>IF(COUNTIF('TKB Tổng'!L$10:L$177,'Theo dõi phòng học'!$B51)&gt;=1,"x","")</f>
        <v/>
      </c>
      <c r="M51" s="629" t="str">
        <f>IF(COUNTIF('TKB Tổng'!M$10:M$177,'Theo dõi phòng học'!$B51)&gt;=1,"x","")</f>
        <v/>
      </c>
      <c r="N51" s="629" t="str">
        <f>IF(COUNTIF('TKB Tổng'!N$10:N$177,'Theo dõi phòng học'!$B51)&gt;=1,"x","")</f>
        <v>x</v>
      </c>
      <c r="O51" s="629" t="str">
        <f>IF(COUNTIF('TKB Tổng'!O$10:O$177,'Theo dõi phòng học'!$B51)&gt;=1,"x","")</f>
        <v>x</v>
      </c>
      <c r="P51" s="629" t="e">
        <f>IF(COUNTIF('TKB Tổng'!#REF!,'Theo dõi phòng học'!$B51)&gt;=1,"x","")</f>
        <v>#REF!</v>
      </c>
      <c r="Q51" s="629" t="e">
        <f>IF(COUNTIF('TKB Tổng'!#REF!,'Theo dõi phòng học'!$B51)&gt;=1,"x","")</f>
        <v>#REF!</v>
      </c>
      <c r="R51" s="640"/>
      <c r="S51" s="620"/>
      <c r="T51" s="620"/>
      <c r="U51" s="620"/>
    </row>
    <row r="52" spans="1:21" s="621" customFormat="1" ht="18.75" customHeight="1">
      <c r="A52" s="650">
        <v>27</v>
      </c>
      <c r="B52" s="630" t="s">
        <v>1362</v>
      </c>
      <c r="C52" s="82"/>
      <c r="D52" s="629" t="str">
        <f>IF(COUNTIF('TKB Tổng'!D$10:D$177,'Theo dõi phòng học'!$B52)&gt;=1,"x","")</f>
        <v/>
      </c>
      <c r="E52" s="629" t="str">
        <f>IF(COUNTIF('TKB Tổng'!E$10:E$177,'Theo dõi phòng học'!$B52)&gt;=1,"x","")</f>
        <v/>
      </c>
      <c r="F52" s="629" t="str">
        <f>IF(COUNTIF('TKB Tổng'!F$10:F$177,'Theo dõi phòng học'!$B52)&gt;=1,"x","")</f>
        <v/>
      </c>
      <c r="G52" s="629" t="str">
        <f>IF(COUNTIF('TKB Tổng'!G$10:G$177,'Theo dõi phòng học'!$B52)&gt;=1,"x","")</f>
        <v/>
      </c>
      <c r="H52" s="629" t="str">
        <f>IF(COUNTIF('TKB Tổng'!H$10:H$177,'Theo dõi phòng học'!$B52)&gt;=1,"x","")</f>
        <v>x</v>
      </c>
      <c r="I52" s="629" t="str">
        <f>IF(COUNTIF('TKB Tổng'!I$10:I$177,'Theo dõi phòng học'!$B52)&gt;=1,"x","")</f>
        <v/>
      </c>
      <c r="J52" s="629" t="str">
        <f>IF(COUNTIF('TKB Tổng'!J$10:J$177,'Theo dõi phòng học'!$B52)&gt;=1,"x","")</f>
        <v>x</v>
      </c>
      <c r="K52" s="629" t="str">
        <f>IF(COUNTIF('TKB Tổng'!K$10:K$177,'Theo dõi phòng học'!$B52)&gt;=1,"x","")</f>
        <v>x</v>
      </c>
      <c r="L52" s="629" t="str">
        <f>IF(COUNTIF('TKB Tổng'!L$10:L$177,'Theo dõi phòng học'!$B52)&gt;=1,"x","")</f>
        <v>x</v>
      </c>
      <c r="M52" s="629" t="str">
        <f>IF(COUNTIF('TKB Tổng'!M$10:M$177,'Theo dõi phòng học'!$B52)&gt;=1,"x","")</f>
        <v>x</v>
      </c>
      <c r="N52" s="629" t="str">
        <f>IF(COUNTIF('TKB Tổng'!N$10:N$177,'Theo dõi phòng học'!$B52)&gt;=1,"x","")</f>
        <v>x</v>
      </c>
      <c r="O52" s="629" t="str">
        <f>IF(COUNTIF('TKB Tổng'!O$10:O$177,'Theo dõi phòng học'!$B52)&gt;=1,"x","")</f>
        <v/>
      </c>
      <c r="P52" s="629" t="e">
        <f>IF(COUNTIF('TKB Tổng'!#REF!,'Theo dõi phòng học'!$B52)&gt;=1,"x","")</f>
        <v>#REF!</v>
      </c>
      <c r="Q52" s="629" t="e">
        <f>IF(COUNTIF('TKB Tổng'!#REF!,'Theo dõi phòng học'!$B52)&gt;=1,"x","")</f>
        <v>#REF!</v>
      </c>
      <c r="R52" s="640"/>
      <c r="S52" s="620"/>
      <c r="T52" s="620"/>
      <c r="U52" s="620"/>
    </row>
    <row r="53" spans="1:21" s="621" customFormat="1" ht="18.75" customHeight="1">
      <c r="A53" s="650">
        <v>28</v>
      </c>
      <c r="B53" s="630" t="s">
        <v>1361</v>
      </c>
      <c r="C53" s="82"/>
      <c r="D53" s="629" t="str">
        <f>IF(COUNTIF('TKB Tổng'!D$10:D$177,'Theo dõi phòng học'!$B53)&gt;=1,"x","")</f>
        <v/>
      </c>
      <c r="E53" s="629" t="str">
        <f>IF(COUNTIF('TKB Tổng'!E$10:E$177,'Theo dõi phòng học'!$B53)&gt;=1,"x","")</f>
        <v/>
      </c>
      <c r="F53" s="629" t="str">
        <f>IF(COUNTIF('TKB Tổng'!F$10:F$177,'Theo dõi phòng học'!$B53)&gt;=1,"x","")</f>
        <v/>
      </c>
      <c r="G53" s="629" t="str">
        <f>IF(COUNTIF('TKB Tổng'!G$10:G$177,'Theo dõi phòng học'!$B53)&gt;=1,"x","")</f>
        <v/>
      </c>
      <c r="H53" s="629" t="str">
        <f>IF(COUNTIF('TKB Tổng'!H$10:H$177,'Theo dõi phòng học'!$B53)&gt;=1,"x","")</f>
        <v/>
      </c>
      <c r="I53" s="629" t="str">
        <f>IF(COUNTIF('TKB Tổng'!I$10:I$177,'Theo dõi phòng học'!$B53)&gt;=1,"x","")</f>
        <v/>
      </c>
      <c r="J53" s="629" t="str">
        <f>IF(COUNTIF('TKB Tổng'!J$10:J$177,'Theo dõi phòng học'!$B53)&gt;=1,"x","")</f>
        <v/>
      </c>
      <c r="K53" s="629" t="str">
        <f>IF(COUNTIF('TKB Tổng'!K$10:K$177,'Theo dõi phòng học'!$B53)&gt;=1,"x","")</f>
        <v/>
      </c>
      <c r="L53" s="629" t="str">
        <f>IF(COUNTIF('TKB Tổng'!L$10:L$177,'Theo dõi phòng học'!$B53)&gt;=1,"x","")</f>
        <v/>
      </c>
      <c r="M53" s="629" t="str">
        <f>IF(COUNTIF('TKB Tổng'!M$10:M$177,'Theo dõi phòng học'!$B53)&gt;=1,"x","")</f>
        <v/>
      </c>
      <c r="N53" s="629" t="str">
        <f>IF(COUNTIF('TKB Tổng'!N$10:N$177,'Theo dõi phòng học'!$B53)&gt;=1,"x","")</f>
        <v/>
      </c>
      <c r="O53" s="629" t="str">
        <f>IF(COUNTIF('TKB Tổng'!O$10:O$177,'Theo dõi phòng học'!$B53)&gt;=1,"x","")</f>
        <v/>
      </c>
      <c r="P53" s="629" t="e">
        <f>IF(COUNTIF('TKB Tổng'!#REF!,'Theo dõi phòng học'!$B53)&gt;=1,"x","")</f>
        <v>#REF!</v>
      </c>
      <c r="Q53" s="629" t="e">
        <f>IF(COUNTIF('TKB Tổng'!#REF!,'Theo dõi phòng học'!$B53)&gt;=1,"x","")</f>
        <v>#REF!</v>
      </c>
      <c r="R53" s="640"/>
      <c r="S53" s="620"/>
      <c r="T53" s="620"/>
      <c r="U53" s="620"/>
    </row>
    <row r="54" spans="1:21" s="621" customFormat="1" ht="18.75" customHeight="1">
      <c r="A54" s="650">
        <v>29</v>
      </c>
      <c r="B54" s="630" t="s">
        <v>1363</v>
      </c>
      <c r="C54" s="82"/>
      <c r="D54" s="629" t="str">
        <f>IF(COUNTIF('TKB Tổng'!D$10:D$177,'Theo dõi phòng học'!$B54)&gt;=1,"x","")</f>
        <v/>
      </c>
      <c r="E54" s="629" t="str">
        <f>IF(COUNTIF('TKB Tổng'!E$10:E$177,'Theo dõi phòng học'!$B54)&gt;=1,"x","")</f>
        <v/>
      </c>
      <c r="F54" s="629" t="str">
        <f>IF(COUNTIF('TKB Tổng'!F$10:F$177,'Theo dõi phòng học'!$B54)&gt;=1,"x","")</f>
        <v/>
      </c>
      <c r="G54" s="629" t="str">
        <f>IF(COUNTIF('TKB Tổng'!G$10:G$177,'Theo dõi phòng học'!$B54)&gt;=1,"x","")</f>
        <v/>
      </c>
      <c r="H54" s="629" t="str">
        <f>IF(COUNTIF('TKB Tổng'!H$10:H$177,'Theo dõi phòng học'!$B54)&gt;=1,"x","")</f>
        <v/>
      </c>
      <c r="I54" s="629" t="str">
        <f>IF(COUNTIF('TKB Tổng'!I$10:I$177,'Theo dõi phòng học'!$B54)&gt;=1,"x","")</f>
        <v>x</v>
      </c>
      <c r="J54" s="629" t="str">
        <f>IF(COUNTIF('TKB Tổng'!J$10:J$177,'Theo dõi phòng học'!$B54)&gt;=1,"x","")</f>
        <v/>
      </c>
      <c r="K54" s="629" t="str">
        <f>IF(COUNTIF('TKB Tổng'!K$10:K$177,'Theo dõi phòng học'!$B54)&gt;=1,"x","")</f>
        <v/>
      </c>
      <c r="L54" s="629" t="str">
        <f>IF(COUNTIF('TKB Tổng'!L$10:L$177,'Theo dõi phòng học'!$B54)&gt;=1,"x","")</f>
        <v/>
      </c>
      <c r="M54" s="629" t="str">
        <f>IF(COUNTIF('TKB Tổng'!M$10:M$177,'Theo dõi phòng học'!$B54)&gt;=1,"x","")</f>
        <v/>
      </c>
      <c r="N54" s="629" t="str">
        <f>IF(COUNTIF('TKB Tổng'!N$10:N$177,'Theo dõi phòng học'!$B54)&gt;=1,"x","")</f>
        <v/>
      </c>
      <c r="O54" s="629" t="str">
        <f>IF(COUNTIF('TKB Tổng'!O$10:O$177,'Theo dõi phòng học'!$B54)&gt;=1,"x","")</f>
        <v/>
      </c>
      <c r="P54" s="629" t="e">
        <f>IF(COUNTIF('TKB Tổng'!#REF!,'Theo dõi phòng học'!$B54)&gt;=1,"x","")</f>
        <v>#REF!</v>
      </c>
      <c r="Q54" s="629" t="e">
        <f>IF(COUNTIF('TKB Tổng'!#REF!,'Theo dõi phòng học'!$B54)&gt;=1,"x","")</f>
        <v>#REF!</v>
      </c>
      <c r="R54" s="640"/>
      <c r="S54" s="620"/>
      <c r="T54" s="620"/>
      <c r="U54" s="620"/>
    </row>
    <row r="55" spans="1:21" s="621" customFormat="1" ht="18.75" customHeight="1">
      <c r="A55" s="650">
        <v>30</v>
      </c>
      <c r="B55" s="630" t="s">
        <v>1368</v>
      </c>
      <c r="C55" s="82"/>
      <c r="D55" s="629" t="str">
        <f>IF(COUNTIF('TKB Tổng'!D$10:D$177,'Theo dõi phòng học'!$B55)&gt;=1,"x","")</f>
        <v/>
      </c>
      <c r="E55" s="629" t="str">
        <f>IF(COUNTIF('TKB Tổng'!E$10:E$177,'Theo dõi phòng học'!$B55)&gt;=1,"x","")</f>
        <v/>
      </c>
      <c r="F55" s="629" t="str">
        <f>IF(COUNTIF('TKB Tổng'!F$10:F$177,'Theo dõi phòng học'!$B55)&gt;=1,"x","")</f>
        <v/>
      </c>
      <c r="G55" s="629" t="str">
        <f>IF(COUNTIF('TKB Tổng'!G$10:G$177,'Theo dõi phòng học'!$B55)&gt;=1,"x","")</f>
        <v/>
      </c>
      <c r="H55" s="629" t="str">
        <f>IF(COUNTIF('TKB Tổng'!H$10:H$177,'Theo dõi phòng học'!$B55)&gt;=1,"x","")</f>
        <v/>
      </c>
      <c r="I55" s="629" t="str">
        <f>IF(COUNTIF('TKB Tổng'!I$10:I$177,'Theo dõi phòng học'!$B55)&gt;=1,"x","")</f>
        <v/>
      </c>
      <c r="J55" s="629" t="str">
        <f>IF(COUNTIF('TKB Tổng'!J$10:J$177,'Theo dõi phòng học'!$B55)&gt;=1,"x","")</f>
        <v>x</v>
      </c>
      <c r="K55" s="629" t="str">
        <f>IF(COUNTIF('TKB Tổng'!K$10:K$177,'Theo dõi phòng học'!$B55)&gt;=1,"x","")</f>
        <v>x</v>
      </c>
      <c r="L55" s="629" t="str">
        <f>IF(COUNTIF('TKB Tổng'!L$10:L$177,'Theo dõi phòng học'!$B55)&gt;=1,"x","")</f>
        <v>x</v>
      </c>
      <c r="M55" s="629" t="str">
        <f>IF(COUNTIF('TKB Tổng'!M$10:M$177,'Theo dõi phòng học'!$B55)&gt;=1,"x","")</f>
        <v>x</v>
      </c>
      <c r="N55" s="629" t="str">
        <f>IF(COUNTIF('TKB Tổng'!N$10:N$177,'Theo dõi phòng học'!$B55)&gt;=1,"x","")</f>
        <v/>
      </c>
      <c r="O55" s="629" t="str">
        <f>IF(COUNTIF('TKB Tổng'!O$10:O$177,'Theo dõi phòng học'!$B55)&gt;=1,"x","")</f>
        <v/>
      </c>
      <c r="P55" s="629" t="e">
        <f>IF(COUNTIF('TKB Tổng'!#REF!,'Theo dõi phòng học'!$B55)&gt;=1,"x","")</f>
        <v>#REF!</v>
      </c>
      <c r="Q55" s="629" t="e">
        <f>IF(COUNTIF('TKB Tổng'!#REF!,'Theo dõi phòng học'!$B55)&gt;=1,"x","")</f>
        <v>#REF!</v>
      </c>
      <c r="R55" s="640"/>
      <c r="S55" s="620"/>
      <c r="T55" s="620"/>
      <c r="U55" s="620"/>
    </row>
    <row r="56" spans="1:21" s="621" customFormat="1" ht="18.75" customHeight="1">
      <c r="A56" s="650">
        <v>31</v>
      </c>
      <c r="B56" s="630" t="s">
        <v>1353</v>
      </c>
      <c r="C56" s="82"/>
      <c r="D56" s="629" t="str">
        <f>IF(COUNTIF('TKB Tổng'!D$10:D$177,'Theo dõi phòng học'!$B56)&gt;=1,"x","")</f>
        <v/>
      </c>
      <c r="E56" s="629" t="str">
        <f>IF(COUNTIF('TKB Tổng'!E$10:E$177,'Theo dõi phòng học'!$B56)&gt;=1,"x","")</f>
        <v/>
      </c>
      <c r="F56" s="629" t="str">
        <f>IF(COUNTIF('TKB Tổng'!F$10:F$177,'Theo dõi phòng học'!$B56)&gt;=1,"x","")</f>
        <v/>
      </c>
      <c r="G56" s="629" t="str">
        <f>IF(COUNTIF('TKB Tổng'!G$10:G$177,'Theo dõi phòng học'!$B56)&gt;=1,"x","")</f>
        <v/>
      </c>
      <c r="H56" s="629" t="str">
        <f>IF(COUNTIF('TKB Tổng'!H$10:H$177,'Theo dõi phòng học'!$B56)&gt;=1,"x","")</f>
        <v/>
      </c>
      <c r="I56" s="629" t="str">
        <f>IF(COUNTIF('TKB Tổng'!I$10:I$177,'Theo dõi phòng học'!$B56)&gt;=1,"x","")</f>
        <v/>
      </c>
      <c r="J56" s="629" t="str">
        <f>IF(COUNTIF('TKB Tổng'!J$10:J$177,'Theo dõi phòng học'!$B56)&gt;=1,"x","")</f>
        <v/>
      </c>
      <c r="K56" s="629" t="str">
        <f>IF(COUNTIF('TKB Tổng'!K$10:K$177,'Theo dõi phòng học'!$B56)&gt;=1,"x","")</f>
        <v/>
      </c>
      <c r="L56" s="629" t="str">
        <f>IF(COUNTIF('TKB Tổng'!L$10:L$177,'Theo dõi phòng học'!$B56)&gt;=1,"x","")</f>
        <v/>
      </c>
      <c r="M56" s="629" t="str">
        <f>IF(COUNTIF('TKB Tổng'!M$10:M$177,'Theo dõi phòng học'!$B56)&gt;=1,"x","")</f>
        <v/>
      </c>
      <c r="N56" s="629" t="str">
        <f>IF(COUNTIF('TKB Tổng'!N$10:N$177,'Theo dõi phòng học'!$B56)&gt;=1,"x","")</f>
        <v/>
      </c>
      <c r="O56" s="629" t="str">
        <f>IF(COUNTIF('TKB Tổng'!O$10:O$177,'Theo dõi phòng học'!$B56)&gt;=1,"x","")</f>
        <v/>
      </c>
      <c r="P56" s="629" t="e">
        <f>IF(COUNTIF('TKB Tổng'!#REF!,'Theo dõi phòng học'!$B56)&gt;=1,"x","")</f>
        <v>#REF!</v>
      </c>
      <c r="Q56" s="629" t="e">
        <f>IF(COUNTIF('TKB Tổng'!#REF!,'Theo dõi phòng học'!$B56)&gt;=1,"x","")</f>
        <v>#REF!</v>
      </c>
      <c r="R56" s="640"/>
      <c r="S56" s="620"/>
      <c r="T56" s="620"/>
      <c r="U56" s="620"/>
    </row>
    <row r="57" spans="1:21" s="621" customFormat="1" ht="18.75" customHeight="1">
      <c r="A57" s="650">
        <v>32</v>
      </c>
      <c r="B57" s="630" t="s">
        <v>1354</v>
      </c>
      <c r="C57" s="82"/>
      <c r="D57" s="629" t="str">
        <f>IF(COUNTIF('TKB Tổng'!D$10:D$177,'Theo dõi phòng học'!$B57)&gt;=1,"x","")</f>
        <v/>
      </c>
      <c r="E57" s="629" t="str">
        <f>IF(COUNTIF('TKB Tổng'!E$10:E$177,'Theo dõi phòng học'!$B57)&gt;=1,"x","")</f>
        <v/>
      </c>
      <c r="F57" s="629" t="str">
        <f>IF(COUNTIF('TKB Tổng'!F$10:F$177,'Theo dõi phòng học'!$B57)&gt;=1,"x","")</f>
        <v/>
      </c>
      <c r="G57" s="629" t="str">
        <f>IF(COUNTIF('TKB Tổng'!G$10:G$177,'Theo dõi phòng học'!$B57)&gt;=1,"x","")</f>
        <v/>
      </c>
      <c r="H57" s="629" t="str">
        <f>IF(COUNTIF('TKB Tổng'!H$10:H$177,'Theo dõi phòng học'!$B57)&gt;=1,"x","")</f>
        <v/>
      </c>
      <c r="I57" s="629" t="str">
        <f>IF(COUNTIF('TKB Tổng'!I$10:I$177,'Theo dõi phòng học'!$B57)&gt;=1,"x","")</f>
        <v/>
      </c>
      <c r="J57" s="629" t="str">
        <f>IF(COUNTIF('TKB Tổng'!J$10:J$177,'Theo dõi phòng học'!$B57)&gt;=1,"x","")</f>
        <v/>
      </c>
      <c r="K57" s="629" t="str">
        <f>IF(COUNTIF('TKB Tổng'!K$10:K$177,'Theo dõi phòng học'!$B57)&gt;=1,"x","")</f>
        <v/>
      </c>
      <c r="L57" s="629" t="str">
        <f>IF(COUNTIF('TKB Tổng'!L$10:L$177,'Theo dõi phòng học'!$B57)&gt;=1,"x","")</f>
        <v/>
      </c>
      <c r="M57" s="629" t="str">
        <f>IF(COUNTIF('TKB Tổng'!M$10:M$177,'Theo dõi phòng học'!$B57)&gt;=1,"x","")</f>
        <v/>
      </c>
      <c r="N57" s="629" t="str">
        <f>IF(COUNTIF('TKB Tổng'!N$10:N$177,'Theo dõi phòng học'!$B57)&gt;=1,"x","")</f>
        <v/>
      </c>
      <c r="O57" s="629" t="str">
        <f>IF(COUNTIF('TKB Tổng'!O$10:O$177,'Theo dõi phòng học'!$B57)&gt;=1,"x","")</f>
        <v/>
      </c>
      <c r="P57" s="629" t="e">
        <f>IF(COUNTIF('TKB Tổng'!#REF!,'Theo dõi phòng học'!$B57)&gt;=1,"x","")</f>
        <v>#REF!</v>
      </c>
      <c r="Q57" s="629" t="e">
        <f>IF(COUNTIF('TKB Tổng'!#REF!,'Theo dõi phòng học'!$B57)&gt;=1,"x","")</f>
        <v>#REF!</v>
      </c>
      <c r="R57" s="640"/>
      <c r="S57" s="620"/>
      <c r="T57" s="620"/>
      <c r="U57" s="620"/>
    </row>
    <row r="58" spans="1:21" s="621" customFormat="1" ht="18.75" customHeight="1">
      <c r="A58" s="650">
        <v>33</v>
      </c>
      <c r="B58" s="630" t="s">
        <v>1390</v>
      </c>
      <c r="C58" s="82"/>
      <c r="D58" s="629" t="str">
        <f>IF(COUNTIF('TKB Tổng'!D$10:D$177,'Theo dõi phòng học'!$B58)&gt;=1,"x","")</f>
        <v/>
      </c>
      <c r="E58" s="629" t="str">
        <f>IF(COUNTIF('TKB Tổng'!E$10:E$177,'Theo dõi phòng học'!$B58)&gt;=1,"x","")</f>
        <v/>
      </c>
      <c r="F58" s="629" t="str">
        <f>IF(COUNTIF('TKB Tổng'!F$10:F$177,'Theo dõi phòng học'!$B58)&gt;=1,"x","")</f>
        <v/>
      </c>
      <c r="G58" s="629" t="str">
        <f>IF(COUNTIF('TKB Tổng'!G$10:G$177,'Theo dõi phòng học'!$B58)&gt;=1,"x","")</f>
        <v/>
      </c>
      <c r="H58" s="629" t="str">
        <f>IF(COUNTIF('TKB Tổng'!H$10:H$177,'Theo dõi phòng học'!$B58)&gt;=1,"x","")</f>
        <v/>
      </c>
      <c r="I58" s="629" t="str">
        <f>IF(COUNTIF('TKB Tổng'!I$10:I$177,'Theo dõi phòng học'!$B58)&gt;=1,"x","")</f>
        <v/>
      </c>
      <c r="J58" s="629" t="str">
        <f>IF(COUNTIF('TKB Tổng'!J$10:J$177,'Theo dõi phòng học'!$B58)&gt;=1,"x","")</f>
        <v/>
      </c>
      <c r="K58" s="629" t="str">
        <f>IF(COUNTIF('TKB Tổng'!K$10:K$177,'Theo dõi phòng học'!$B58)&gt;=1,"x","")</f>
        <v/>
      </c>
      <c r="L58" s="629" t="str">
        <f>IF(COUNTIF('TKB Tổng'!L$10:L$177,'Theo dõi phòng học'!$B58)&gt;=1,"x","")</f>
        <v>x</v>
      </c>
      <c r="M58" s="629" t="str">
        <f>IF(COUNTIF('TKB Tổng'!M$10:M$177,'Theo dõi phòng học'!$B58)&gt;=1,"x","")</f>
        <v>x</v>
      </c>
      <c r="N58" s="629" t="str">
        <f>IF(COUNTIF('TKB Tổng'!N$10:N$177,'Theo dõi phòng học'!$B58)&gt;=1,"x","")</f>
        <v>x</v>
      </c>
      <c r="O58" s="629" t="str">
        <f>IF(COUNTIF('TKB Tổng'!O$10:O$177,'Theo dõi phòng học'!$B58)&gt;=1,"x","")</f>
        <v>x</v>
      </c>
      <c r="P58" s="629" t="e">
        <f>IF(COUNTIF('TKB Tổng'!#REF!,'Theo dõi phòng học'!$B58)&gt;=1,"x","")</f>
        <v>#REF!</v>
      </c>
      <c r="Q58" s="629" t="e">
        <f>IF(COUNTIF('TKB Tổng'!#REF!,'Theo dõi phòng học'!$B58)&gt;=1,"x","")</f>
        <v>#REF!</v>
      </c>
      <c r="R58" s="640" t="s">
        <v>1401</v>
      </c>
      <c r="S58" s="620"/>
      <c r="T58" s="620"/>
      <c r="U58" s="620"/>
    </row>
    <row r="59" spans="1:21" s="621" customFormat="1" ht="18.75" customHeight="1">
      <c r="A59" s="650">
        <v>34</v>
      </c>
      <c r="B59" s="630" t="s">
        <v>1365</v>
      </c>
      <c r="C59" s="82"/>
      <c r="D59" s="629" t="str">
        <f>IF(COUNTIF('TKB Tổng'!D$10:D$177,'Theo dõi phòng học'!$B59)&gt;=1,"x","")</f>
        <v/>
      </c>
      <c r="E59" s="629" t="str">
        <f>IF(COUNTIF('TKB Tổng'!E$10:E$177,'Theo dõi phòng học'!$B59)&gt;=1,"x","")</f>
        <v/>
      </c>
      <c r="F59" s="629" t="str">
        <f>IF(COUNTIF('TKB Tổng'!F$10:F$177,'Theo dõi phòng học'!$B59)&gt;=1,"x","")</f>
        <v/>
      </c>
      <c r="G59" s="629" t="str">
        <f>IF(COUNTIF('TKB Tổng'!G$10:G$177,'Theo dõi phòng học'!$B59)&gt;=1,"x","")</f>
        <v/>
      </c>
      <c r="H59" s="629" t="str">
        <f>IF(COUNTIF('TKB Tổng'!H$10:H$177,'Theo dõi phòng học'!$B59)&gt;=1,"x","")</f>
        <v/>
      </c>
      <c r="I59" s="629" t="str">
        <f>IF(COUNTIF('TKB Tổng'!I$10:I$177,'Theo dõi phòng học'!$B59)&gt;=1,"x","")</f>
        <v/>
      </c>
      <c r="J59" s="629" t="str">
        <f>IF(COUNTIF('TKB Tổng'!J$10:J$177,'Theo dõi phòng học'!$B59)&gt;=1,"x","")</f>
        <v/>
      </c>
      <c r="K59" s="629" t="str">
        <f>IF(COUNTIF('TKB Tổng'!K$10:K$177,'Theo dõi phòng học'!$B59)&gt;=1,"x","")</f>
        <v/>
      </c>
      <c r="L59" s="629" t="str">
        <f>IF(COUNTIF('TKB Tổng'!L$10:L$177,'Theo dõi phòng học'!$B59)&gt;=1,"x","")</f>
        <v/>
      </c>
      <c r="M59" s="629" t="str">
        <f>IF(COUNTIF('TKB Tổng'!M$10:M$177,'Theo dõi phòng học'!$B59)&gt;=1,"x","")</f>
        <v/>
      </c>
      <c r="N59" s="629" t="str">
        <f>IF(COUNTIF('TKB Tổng'!N$10:N$177,'Theo dõi phòng học'!$B59)&gt;=1,"x","")</f>
        <v/>
      </c>
      <c r="O59" s="629" t="str">
        <f>IF(COUNTIF('TKB Tổng'!O$10:O$177,'Theo dõi phòng học'!$B59)&gt;=1,"x","")</f>
        <v/>
      </c>
      <c r="P59" s="629" t="e">
        <f>IF(COUNTIF('TKB Tổng'!#REF!,'Theo dõi phòng học'!$B59)&gt;=1,"x","")</f>
        <v>#REF!</v>
      </c>
      <c r="Q59" s="629" t="e">
        <f>IF(COUNTIF('TKB Tổng'!#REF!,'Theo dõi phòng học'!$B59)&gt;=1,"x","")</f>
        <v>#REF!</v>
      </c>
      <c r="R59" s="640"/>
      <c r="S59" s="620"/>
      <c r="T59" s="620"/>
      <c r="U59" s="620"/>
    </row>
    <row r="60" spans="1:21" s="621" customFormat="1" ht="18.75" customHeight="1">
      <c r="A60" s="650">
        <v>35</v>
      </c>
      <c r="B60" s="630" t="s">
        <v>1373</v>
      </c>
      <c r="C60" s="82"/>
      <c r="D60" s="629" t="str">
        <f>IF(COUNTIF('TKB Tổng'!D$10:D$177,'Theo dõi phòng học'!$B60)&gt;=1,"x","")</f>
        <v/>
      </c>
      <c r="E60" s="629" t="str">
        <f>IF(COUNTIF('TKB Tổng'!E$10:E$177,'Theo dõi phòng học'!$B60)&gt;=1,"x","")</f>
        <v/>
      </c>
      <c r="F60" s="629" t="str">
        <f>IF(COUNTIF('TKB Tổng'!F$10:F$177,'Theo dõi phòng học'!$B60)&gt;=1,"x","")</f>
        <v/>
      </c>
      <c r="G60" s="629" t="str">
        <f>IF(COUNTIF('TKB Tổng'!G$10:G$177,'Theo dõi phòng học'!$B60)&gt;=1,"x","")</f>
        <v/>
      </c>
      <c r="H60" s="629" t="str">
        <f>IF(COUNTIF('TKB Tổng'!H$10:H$177,'Theo dõi phòng học'!$B60)&gt;=1,"x","")</f>
        <v/>
      </c>
      <c r="I60" s="629" t="str">
        <f>IF(COUNTIF('TKB Tổng'!I$10:I$177,'Theo dõi phòng học'!$B60)&gt;=1,"x","")</f>
        <v/>
      </c>
      <c r="J60" s="629" t="str">
        <f>IF(COUNTIF('TKB Tổng'!J$10:J$177,'Theo dõi phòng học'!$B60)&gt;=1,"x","")</f>
        <v/>
      </c>
      <c r="K60" s="629" t="str">
        <f>IF(COUNTIF('TKB Tổng'!K$10:K$177,'Theo dõi phòng học'!$B60)&gt;=1,"x","")</f>
        <v/>
      </c>
      <c r="L60" s="629" t="str">
        <f>IF(COUNTIF('TKB Tổng'!L$10:L$177,'Theo dõi phòng học'!$B60)&gt;=1,"x","")</f>
        <v>x</v>
      </c>
      <c r="M60" s="629" t="str">
        <f>IF(COUNTIF('TKB Tổng'!M$10:M$177,'Theo dõi phòng học'!$B60)&gt;=1,"x","")</f>
        <v>x</v>
      </c>
      <c r="N60" s="629" t="str">
        <f>IF(COUNTIF('TKB Tổng'!N$10:N$177,'Theo dõi phòng học'!$B60)&gt;=1,"x","")</f>
        <v/>
      </c>
      <c r="O60" s="629" t="str">
        <f>IF(COUNTIF('TKB Tổng'!O$10:O$177,'Theo dõi phòng học'!$B60)&gt;=1,"x","")</f>
        <v/>
      </c>
      <c r="P60" s="629" t="e">
        <f>IF(COUNTIF('TKB Tổng'!#REF!,'Theo dõi phòng học'!$B60)&gt;=1,"x","")</f>
        <v>#REF!</v>
      </c>
      <c r="Q60" s="629" t="e">
        <f>IF(COUNTIF('TKB Tổng'!#REF!,'Theo dõi phòng học'!$B60)&gt;=1,"x","")</f>
        <v>#REF!</v>
      </c>
      <c r="R60" s="640"/>
      <c r="S60" s="620"/>
      <c r="T60" s="620"/>
      <c r="U60" s="620"/>
    </row>
    <row r="61" spans="1:21" s="621" customFormat="1" ht="18.75" customHeight="1">
      <c r="A61" s="650">
        <v>36</v>
      </c>
      <c r="B61" s="630" t="s">
        <v>1374</v>
      </c>
      <c r="C61" s="82"/>
      <c r="D61" s="629" t="str">
        <f>IF(COUNTIF('TKB Tổng'!D$10:D$177,'Theo dõi phòng học'!$B61)&gt;=1,"x","")</f>
        <v/>
      </c>
      <c r="E61" s="629" t="str">
        <f>IF(COUNTIF('TKB Tổng'!E$10:E$177,'Theo dõi phòng học'!$B61)&gt;=1,"x","")</f>
        <v/>
      </c>
      <c r="F61" s="629" t="str">
        <f>IF(COUNTIF('TKB Tổng'!F$10:F$177,'Theo dõi phòng học'!$B61)&gt;=1,"x","")</f>
        <v/>
      </c>
      <c r="G61" s="629" t="str">
        <f>IF(COUNTIF('TKB Tổng'!G$10:G$177,'Theo dõi phòng học'!$B61)&gt;=1,"x","")</f>
        <v/>
      </c>
      <c r="H61" s="629" t="str">
        <f>IF(COUNTIF('TKB Tổng'!H$10:H$177,'Theo dõi phòng học'!$B61)&gt;=1,"x","")</f>
        <v/>
      </c>
      <c r="I61" s="629" t="str">
        <f>IF(COUNTIF('TKB Tổng'!I$10:I$177,'Theo dõi phòng học'!$B61)&gt;=1,"x","")</f>
        <v/>
      </c>
      <c r="J61" s="629" t="str">
        <f>IF(COUNTIF('TKB Tổng'!J$10:J$177,'Theo dõi phòng học'!$B61)&gt;=1,"x","")</f>
        <v>x</v>
      </c>
      <c r="K61" s="629" t="str">
        <f>IF(COUNTIF('TKB Tổng'!K$10:K$177,'Theo dõi phòng học'!$B61)&gt;=1,"x","")</f>
        <v>x</v>
      </c>
      <c r="L61" s="629" t="str">
        <f>IF(COUNTIF('TKB Tổng'!L$10:L$177,'Theo dõi phòng học'!$B61)&gt;=1,"x","")</f>
        <v/>
      </c>
      <c r="M61" s="629" t="str">
        <f>IF(COUNTIF('TKB Tổng'!M$10:M$177,'Theo dõi phòng học'!$B61)&gt;=1,"x","")</f>
        <v/>
      </c>
      <c r="N61" s="629" t="str">
        <f>IF(COUNTIF('TKB Tổng'!N$10:N$177,'Theo dõi phòng học'!$B61)&gt;=1,"x","")</f>
        <v>x</v>
      </c>
      <c r="O61" s="629" t="str">
        <f>IF(COUNTIF('TKB Tổng'!O$10:O$177,'Theo dõi phòng học'!$B61)&gt;=1,"x","")</f>
        <v>x</v>
      </c>
      <c r="P61" s="629" t="e">
        <f>IF(COUNTIF('TKB Tổng'!#REF!,'Theo dõi phòng học'!$B61)&gt;=1,"x","")</f>
        <v>#REF!</v>
      </c>
      <c r="Q61" s="629" t="e">
        <f>IF(COUNTIF('TKB Tổng'!#REF!,'Theo dõi phòng học'!$B61)&gt;=1,"x","")</f>
        <v>#REF!</v>
      </c>
      <c r="R61" s="640"/>
      <c r="S61" s="620"/>
      <c r="T61" s="620"/>
      <c r="U61" s="620"/>
    </row>
    <row r="62" spans="1:21" s="621" customFormat="1" ht="18.75" customHeight="1">
      <c r="A62" s="650">
        <v>37</v>
      </c>
      <c r="B62" s="630" t="s">
        <v>1375</v>
      </c>
      <c r="C62" s="82"/>
      <c r="D62" s="629" t="str">
        <f>IF(COUNTIF('TKB Tổng'!D$10:D$177,'Theo dõi phòng học'!$B62)&gt;=1,"x","")</f>
        <v/>
      </c>
      <c r="E62" s="629" t="str">
        <f>IF(COUNTIF('TKB Tổng'!E$10:E$177,'Theo dõi phòng học'!$B62)&gt;=1,"x","")</f>
        <v/>
      </c>
      <c r="F62" s="629" t="str">
        <f>IF(COUNTIF('TKB Tổng'!F$10:F$177,'Theo dõi phòng học'!$B62)&gt;=1,"x","")</f>
        <v/>
      </c>
      <c r="G62" s="629" t="str">
        <f>IF(COUNTIF('TKB Tổng'!G$10:G$177,'Theo dõi phòng học'!$B62)&gt;=1,"x","")</f>
        <v/>
      </c>
      <c r="H62" s="629" t="str">
        <f>IF(COUNTIF('TKB Tổng'!H$10:H$177,'Theo dõi phòng học'!$B62)&gt;=1,"x","")</f>
        <v/>
      </c>
      <c r="I62" s="629" t="str">
        <f>IF(COUNTIF('TKB Tổng'!I$10:I$177,'Theo dõi phòng học'!$B62)&gt;=1,"x","")</f>
        <v/>
      </c>
      <c r="J62" s="629" t="str">
        <f>IF(COUNTIF('TKB Tổng'!J$10:J$177,'Theo dõi phòng học'!$B62)&gt;=1,"x","")</f>
        <v/>
      </c>
      <c r="K62" s="629" t="str">
        <f>IF(COUNTIF('TKB Tổng'!K$10:K$177,'Theo dõi phòng học'!$B62)&gt;=1,"x","")</f>
        <v/>
      </c>
      <c r="L62" s="629" t="str">
        <f>IF(COUNTIF('TKB Tổng'!L$10:L$177,'Theo dõi phòng học'!$B62)&gt;=1,"x","")</f>
        <v/>
      </c>
      <c r="M62" s="629" t="str">
        <f>IF(COUNTIF('TKB Tổng'!M$10:M$177,'Theo dõi phòng học'!$B62)&gt;=1,"x","")</f>
        <v/>
      </c>
      <c r="N62" s="629" t="str">
        <f>IF(COUNTIF('TKB Tổng'!N$10:N$177,'Theo dõi phòng học'!$B62)&gt;=1,"x","")</f>
        <v/>
      </c>
      <c r="O62" s="629" t="str">
        <f>IF(COUNTIF('TKB Tổng'!O$10:O$177,'Theo dõi phòng học'!$B62)&gt;=1,"x","")</f>
        <v/>
      </c>
      <c r="P62" s="629" t="e">
        <f>IF(COUNTIF('TKB Tổng'!#REF!,'Theo dõi phòng học'!$B62)&gt;=1,"x","")</f>
        <v>#REF!</v>
      </c>
      <c r="Q62" s="629" t="e">
        <f>IF(COUNTIF('TKB Tổng'!#REF!,'Theo dõi phòng học'!$B62)&gt;=1,"x","")</f>
        <v>#REF!</v>
      </c>
      <c r="R62" s="640" t="s">
        <v>1384</v>
      </c>
      <c r="S62" s="620"/>
      <c r="T62" s="620"/>
      <c r="U62" s="620"/>
    </row>
    <row r="63" spans="1:21" s="621" customFormat="1" ht="18.75" customHeight="1">
      <c r="A63" s="650">
        <v>38</v>
      </c>
      <c r="B63" s="630" t="s">
        <v>1389</v>
      </c>
      <c r="C63" s="82"/>
      <c r="D63" s="629" t="str">
        <f>IF(COUNTIF('TKB Tổng'!D$10:D$177,'Theo dõi phòng học'!$B63)&gt;=1,"x","")</f>
        <v/>
      </c>
      <c r="E63" s="629" t="str">
        <f>IF(COUNTIF('TKB Tổng'!E$10:E$177,'Theo dõi phòng học'!$B63)&gt;=1,"x","")</f>
        <v/>
      </c>
      <c r="F63" s="629" t="str">
        <f>IF(COUNTIF('TKB Tổng'!F$10:F$177,'Theo dõi phòng học'!$B63)&gt;=1,"x","")</f>
        <v/>
      </c>
      <c r="G63" s="629" t="str">
        <f>IF(COUNTIF('TKB Tổng'!G$10:G$177,'Theo dõi phòng học'!$B63)&gt;=1,"x","")</f>
        <v/>
      </c>
      <c r="H63" s="629" t="str">
        <f>IF(COUNTIF('TKB Tổng'!H$10:H$177,'Theo dõi phòng học'!$B63)&gt;=1,"x","")</f>
        <v/>
      </c>
      <c r="I63" s="629" t="str">
        <f>IF(COUNTIF('TKB Tổng'!I$10:I$177,'Theo dõi phòng học'!$B63)&gt;=1,"x","")</f>
        <v/>
      </c>
      <c r="J63" s="629" t="str">
        <f>IF(COUNTIF('TKB Tổng'!J$10:J$177,'Theo dõi phòng học'!$B63)&gt;=1,"x","")</f>
        <v/>
      </c>
      <c r="K63" s="629" t="str">
        <f>IF(COUNTIF('TKB Tổng'!K$10:K$177,'Theo dõi phòng học'!$B63)&gt;=1,"x","")</f>
        <v/>
      </c>
      <c r="L63" s="629" t="str">
        <f>IF(COUNTIF('TKB Tổng'!L$10:L$177,'Theo dõi phòng học'!$B63)&gt;=1,"x","")</f>
        <v/>
      </c>
      <c r="M63" s="629" t="str">
        <f>IF(COUNTIF('TKB Tổng'!M$10:M$177,'Theo dõi phòng học'!$B63)&gt;=1,"x","")</f>
        <v/>
      </c>
      <c r="N63" s="629" t="str">
        <f>IF(COUNTIF('TKB Tổng'!N$10:N$177,'Theo dõi phòng học'!$B63)&gt;=1,"x","")</f>
        <v/>
      </c>
      <c r="O63" s="629" t="str">
        <f>IF(COUNTIF('TKB Tổng'!O$10:O$177,'Theo dõi phòng học'!$B63)&gt;=1,"x","")</f>
        <v/>
      </c>
      <c r="P63" s="629" t="e">
        <f>IF(COUNTIF('TKB Tổng'!#REF!,'Theo dõi phòng học'!$B63)&gt;=1,"x","")</f>
        <v>#REF!</v>
      </c>
      <c r="Q63" s="629" t="e">
        <f>IF(COUNTIF('TKB Tổng'!#REF!,'Theo dõi phòng học'!$B63)&gt;=1,"x","")</f>
        <v>#REF!</v>
      </c>
      <c r="R63" s="640"/>
      <c r="S63" s="620"/>
      <c r="T63" s="620"/>
      <c r="U63" s="620"/>
    </row>
    <row r="64" spans="1:21" s="621" customFormat="1" ht="18.75" customHeight="1">
      <c r="A64" s="650">
        <v>39</v>
      </c>
      <c r="B64" s="630" t="s">
        <v>1376</v>
      </c>
      <c r="C64" s="82"/>
      <c r="D64" s="629" t="str">
        <f>IF(COUNTIF('TKB Tổng'!D$10:D$177,'Theo dõi phòng học'!$B64)&gt;=1,"x","")</f>
        <v/>
      </c>
      <c r="E64" s="629" t="str">
        <f>IF(COUNTIF('TKB Tổng'!E$10:E$177,'Theo dõi phòng học'!$B64)&gt;=1,"x","")</f>
        <v/>
      </c>
      <c r="F64" s="629" t="str">
        <f>IF(COUNTIF('TKB Tổng'!F$10:F$177,'Theo dõi phòng học'!$B64)&gt;=1,"x","")</f>
        <v/>
      </c>
      <c r="G64" s="629" t="str">
        <f>IF(COUNTIF('TKB Tổng'!G$10:G$177,'Theo dõi phòng học'!$B64)&gt;=1,"x","")</f>
        <v/>
      </c>
      <c r="H64" s="629" t="str">
        <f>IF(COUNTIF('TKB Tổng'!H$10:H$177,'Theo dõi phòng học'!$B64)&gt;=1,"x","")</f>
        <v/>
      </c>
      <c r="I64" s="629" t="str">
        <f>IF(COUNTIF('TKB Tổng'!I$10:I$177,'Theo dõi phòng học'!$B64)&gt;=1,"x","")</f>
        <v/>
      </c>
      <c r="J64" s="629" t="str">
        <f>IF(COUNTIF('TKB Tổng'!J$10:J$177,'Theo dõi phòng học'!$B64)&gt;=1,"x","")</f>
        <v/>
      </c>
      <c r="K64" s="629" t="str">
        <f>IF(COUNTIF('TKB Tổng'!K$10:K$177,'Theo dõi phòng học'!$B64)&gt;=1,"x","")</f>
        <v/>
      </c>
      <c r="L64" s="629" t="str">
        <f>IF(COUNTIF('TKB Tổng'!L$10:L$177,'Theo dõi phòng học'!$B64)&gt;=1,"x","")</f>
        <v/>
      </c>
      <c r="M64" s="629" t="str">
        <f>IF(COUNTIF('TKB Tổng'!M$10:M$177,'Theo dõi phòng học'!$B64)&gt;=1,"x","")</f>
        <v/>
      </c>
      <c r="N64" s="629" t="str">
        <f>IF(COUNTIF('TKB Tổng'!N$10:N$177,'Theo dõi phòng học'!$B64)&gt;=1,"x","")</f>
        <v/>
      </c>
      <c r="O64" s="629" t="str">
        <f>IF(COUNTIF('TKB Tổng'!O$10:O$177,'Theo dõi phòng học'!$B64)&gt;=1,"x","")</f>
        <v/>
      </c>
      <c r="P64" s="629" t="e">
        <f>IF(COUNTIF('TKB Tổng'!#REF!,'Theo dõi phòng học'!$B64)&gt;=1,"x","")</f>
        <v>#REF!</v>
      </c>
      <c r="Q64" s="629" t="e">
        <f>IF(COUNTIF('TKB Tổng'!#REF!,'Theo dõi phòng học'!$B64)&gt;=1,"x","")</f>
        <v>#REF!</v>
      </c>
      <c r="R64" s="640"/>
      <c r="S64" s="620"/>
      <c r="T64" s="620"/>
      <c r="U64" s="620"/>
    </row>
    <row r="65" spans="1:21" s="621" customFormat="1" ht="18.75" customHeight="1">
      <c r="A65" s="650">
        <v>40</v>
      </c>
      <c r="B65" s="632" t="s">
        <v>1342</v>
      </c>
      <c r="C65" s="82"/>
      <c r="D65" s="629" t="str">
        <f>IF(COUNTIF('TKB Tổng'!D$10:D$177,'Theo dõi phòng học'!$B65)&gt;=1,"x","")</f>
        <v/>
      </c>
      <c r="E65" s="629" t="str">
        <f>IF(COUNTIF('TKB Tổng'!E$10:E$177,'Theo dõi phòng học'!$B65)&gt;=1,"x","")</f>
        <v/>
      </c>
      <c r="F65" s="629" t="str">
        <f>IF(COUNTIF('TKB Tổng'!F$10:F$177,'Theo dõi phòng học'!$B65)&gt;=1,"x","")</f>
        <v/>
      </c>
      <c r="G65" s="629" t="str">
        <f>IF(COUNTIF('TKB Tổng'!G$10:G$177,'Theo dõi phòng học'!$B65)&gt;=1,"x","")</f>
        <v/>
      </c>
      <c r="H65" s="629" t="str">
        <f>IF(COUNTIF('TKB Tổng'!H$10:H$177,'Theo dõi phòng học'!$B65)&gt;=1,"x","")</f>
        <v/>
      </c>
      <c r="I65" s="629" t="str">
        <f>IF(COUNTIF('TKB Tổng'!I$10:I$177,'Theo dõi phòng học'!$B65)&gt;=1,"x","")</f>
        <v/>
      </c>
      <c r="J65" s="629" t="str">
        <f>IF(COUNTIF('TKB Tổng'!J$10:J$177,'Theo dõi phòng học'!$B65)&gt;=1,"x","")</f>
        <v/>
      </c>
      <c r="K65" s="629" t="str">
        <f>IF(COUNTIF('TKB Tổng'!K$10:K$177,'Theo dõi phòng học'!$B65)&gt;=1,"x","")</f>
        <v/>
      </c>
      <c r="L65" s="629" t="str">
        <f>IF(COUNTIF('TKB Tổng'!L$10:L$177,'Theo dõi phòng học'!$B65)&gt;=1,"x","")</f>
        <v/>
      </c>
      <c r="M65" s="629" t="str">
        <f>IF(COUNTIF('TKB Tổng'!M$10:M$177,'Theo dõi phòng học'!$B65)&gt;=1,"x","")</f>
        <v/>
      </c>
      <c r="N65" s="629" t="str">
        <f>IF(COUNTIF('TKB Tổng'!N$10:N$177,'Theo dõi phòng học'!$B65)&gt;=1,"x","")</f>
        <v/>
      </c>
      <c r="O65" s="629" t="str">
        <f>IF(COUNTIF('TKB Tổng'!O$10:O$177,'Theo dõi phòng học'!$B65)&gt;=1,"x","")</f>
        <v/>
      </c>
      <c r="P65" s="629" t="e">
        <f>IF(COUNTIF('TKB Tổng'!#REF!,'Theo dõi phòng học'!$B65)&gt;=1,"x","")</f>
        <v>#REF!</v>
      </c>
      <c r="Q65" s="629" t="e">
        <f>IF(COUNTIF('TKB Tổng'!#REF!,'Theo dõi phòng học'!$B65)&gt;=1,"x","")</f>
        <v>#REF!</v>
      </c>
      <c r="R65" s="640"/>
      <c r="S65" s="620"/>
      <c r="T65" s="620"/>
      <c r="U65" s="620"/>
    </row>
    <row r="66" spans="1:21" s="621" customFormat="1" ht="18.75" customHeight="1">
      <c r="A66" s="650">
        <v>41</v>
      </c>
      <c r="B66" s="632" t="s">
        <v>1357</v>
      </c>
      <c r="C66" s="82"/>
      <c r="D66" s="629" t="str">
        <f>IF(COUNTIF('TKB Tổng'!D$10:D$177,'Theo dõi phòng học'!$B66)&gt;=1,"x","")</f>
        <v/>
      </c>
      <c r="E66" s="629" t="str">
        <f>IF(COUNTIF('TKB Tổng'!E$10:E$177,'Theo dõi phòng học'!$B66)&gt;=1,"x","")</f>
        <v/>
      </c>
      <c r="F66" s="629" t="str">
        <f>IF(COUNTIF('TKB Tổng'!F$10:F$177,'Theo dõi phòng học'!$B66)&gt;=1,"x","")</f>
        <v/>
      </c>
      <c r="G66" s="629" t="str">
        <f>IF(COUNTIF('TKB Tổng'!G$10:G$177,'Theo dõi phòng học'!$B66)&gt;=1,"x","")</f>
        <v/>
      </c>
      <c r="H66" s="629" t="str">
        <f>IF(COUNTIF('TKB Tổng'!H$10:H$177,'Theo dõi phòng học'!$B66)&gt;=1,"x","")</f>
        <v/>
      </c>
      <c r="I66" s="629" t="str">
        <f>IF(COUNTIF('TKB Tổng'!I$10:I$177,'Theo dõi phòng học'!$B66)&gt;=1,"x","")</f>
        <v/>
      </c>
      <c r="J66" s="629" t="str">
        <f>IF(COUNTIF('TKB Tổng'!J$10:J$177,'Theo dõi phòng học'!$B66)&gt;=1,"x","")</f>
        <v/>
      </c>
      <c r="K66" s="629" t="str">
        <f>IF(COUNTIF('TKB Tổng'!K$10:K$177,'Theo dõi phòng học'!$B66)&gt;=1,"x","")</f>
        <v/>
      </c>
      <c r="L66" s="629" t="str">
        <f>IF(COUNTIF('TKB Tổng'!L$10:L$177,'Theo dõi phòng học'!$B66)&gt;=1,"x","")</f>
        <v/>
      </c>
      <c r="M66" s="629" t="str">
        <f>IF(COUNTIF('TKB Tổng'!M$10:M$177,'Theo dõi phòng học'!$B66)&gt;=1,"x","")</f>
        <v/>
      </c>
      <c r="N66" s="629" t="str">
        <f>IF(COUNTIF('TKB Tổng'!N$10:N$177,'Theo dõi phòng học'!$B66)&gt;=1,"x","")</f>
        <v>x</v>
      </c>
      <c r="O66" s="629" t="str">
        <f>IF(COUNTIF('TKB Tổng'!O$10:O$177,'Theo dõi phòng học'!$B66)&gt;=1,"x","")</f>
        <v>x</v>
      </c>
      <c r="P66" s="629" t="e">
        <f>IF(COUNTIF('TKB Tổng'!#REF!,'Theo dõi phòng học'!$B66)&gt;=1,"x","")</f>
        <v>#REF!</v>
      </c>
      <c r="Q66" s="629" t="e">
        <f>IF(COUNTIF('TKB Tổng'!#REF!,'Theo dõi phòng học'!$B66)&gt;=1,"x","")</f>
        <v>#REF!</v>
      </c>
      <c r="R66" s="640"/>
      <c r="S66" s="620"/>
      <c r="T66" s="620"/>
      <c r="U66" s="620"/>
    </row>
    <row r="67" spans="1:21" s="621" customFormat="1" ht="18.75" customHeight="1">
      <c r="A67" s="650">
        <v>42</v>
      </c>
      <c r="B67" s="632" t="s">
        <v>1369</v>
      </c>
      <c r="C67" s="82"/>
      <c r="D67" s="629" t="str">
        <f>IF(COUNTIF('TKB Tổng'!D$10:D$177,'Theo dõi phòng học'!$B67)&gt;=1,"x","")</f>
        <v/>
      </c>
      <c r="E67" s="629" t="str">
        <f>IF(COUNTIF('TKB Tổng'!E$10:E$177,'Theo dõi phòng học'!$B67)&gt;=1,"x","")</f>
        <v/>
      </c>
      <c r="F67" s="629" t="str">
        <f>IF(COUNTIF('TKB Tổng'!F$10:F$177,'Theo dõi phòng học'!$B67)&gt;=1,"x","")</f>
        <v/>
      </c>
      <c r="G67" s="629" t="str">
        <f>IF(COUNTIF('TKB Tổng'!G$10:G$177,'Theo dõi phòng học'!$B67)&gt;=1,"x","")</f>
        <v/>
      </c>
      <c r="H67" s="629" t="str">
        <f>IF(COUNTIF('TKB Tổng'!H$10:H$177,'Theo dõi phòng học'!$B67)&gt;=1,"x","")</f>
        <v/>
      </c>
      <c r="I67" s="629" t="str">
        <f>IF(COUNTIF('TKB Tổng'!I$10:I$177,'Theo dõi phòng học'!$B67)&gt;=1,"x","")</f>
        <v/>
      </c>
      <c r="J67" s="629" t="str">
        <f>IF(COUNTIF('TKB Tổng'!J$10:J$177,'Theo dõi phòng học'!$B67)&gt;=1,"x","")</f>
        <v/>
      </c>
      <c r="K67" s="629" t="str">
        <f>IF(COUNTIF('TKB Tổng'!K$10:K$177,'Theo dõi phòng học'!$B67)&gt;=1,"x","")</f>
        <v/>
      </c>
      <c r="L67" s="629" t="str">
        <f>IF(COUNTIF('TKB Tổng'!L$10:L$177,'Theo dõi phòng học'!$B67)&gt;=1,"x","")</f>
        <v/>
      </c>
      <c r="M67" s="629" t="str">
        <f>IF(COUNTIF('TKB Tổng'!M$10:M$177,'Theo dõi phòng học'!$B67)&gt;=1,"x","")</f>
        <v/>
      </c>
      <c r="N67" s="629" t="str">
        <f>IF(COUNTIF('TKB Tổng'!N$10:N$177,'Theo dõi phòng học'!$B67)&gt;=1,"x","")</f>
        <v/>
      </c>
      <c r="O67" s="629" t="str">
        <f>IF(COUNTIF('TKB Tổng'!O$10:O$177,'Theo dõi phòng học'!$B67)&gt;=1,"x","")</f>
        <v/>
      </c>
      <c r="P67" s="629" t="e">
        <f>IF(COUNTIF('TKB Tổng'!#REF!,'Theo dõi phòng học'!$B67)&gt;=1,"x","")</f>
        <v>#REF!</v>
      </c>
      <c r="Q67" s="629" t="e">
        <f>IF(COUNTIF('TKB Tổng'!#REF!,'Theo dõi phòng học'!$B67)&gt;=1,"x","")</f>
        <v>#REF!</v>
      </c>
      <c r="R67" s="640"/>
      <c r="S67" s="620"/>
      <c r="T67" s="620"/>
      <c r="U67" s="620"/>
    </row>
    <row r="68" spans="1:21" s="621" customFormat="1" ht="18.75" customHeight="1">
      <c r="A68" s="650">
        <v>43</v>
      </c>
      <c r="B68" s="632" t="s">
        <v>1349</v>
      </c>
      <c r="C68" s="82"/>
      <c r="D68" s="629" t="str">
        <f>IF(COUNTIF('TKB Tổng'!D$10:D$177,'Theo dõi phòng học'!$B68)&gt;=1,"x","")</f>
        <v/>
      </c>
      <c r="E68" s="629" t="str">
        <f>IF(COUNTIF('TKB Tổng'!E$10:E$177,'Theo dõi phòng học'!$B68)&gt;=1,"x","")</f>
        <v/>
      </c>
      <c r="F68" s="629" t="str">
        <f>IF(COUNTIF('TKB Tổng'!F$10:F$177,'Theo dõi phòng học'!$B68)&gt;=1,"x","")</f>
        <v/>
      </c>
      <c r="G68" s="629" t="str">
        <f>IF(COUNTIF('TKB Tổng'!G$10:G$177,'Theo dõi phòng học'!$B68)&gt;=1,"x","")</f>
        <v/>
      </c>
      <c r="H68" s="629" t="str">
        <f>IF(COUNTIF('TKB Tổng'!H$10:H$177,'Theo dõi phòng học'!$B68)&gt;=1,"x","")</f>
        <v/>
      </c>
      <c r="I68" s="629" t="str">
        <f>IF(COUNTIF('TKB Tổng'!I$10:I$177,'Theo dõi phòng học'!$B68)&gt;=1,"x","")</f>
        <v/>
      </c>
      <c r="J68" s="629" t="str">
        <f>IF(COUNTIF('TKB Tổng'!J$10:J$177,'Theo dõi phòng học'!$B68)&gt;=1,"x","")</f>
        <v/>
      </c>
      <c r="K68" s="629" t="str">
        <f>IF(COUNTIF('TKB Tổng'!K$10:K$177,'Theo dõi phòng học'!$B68)&gt;=1,"x","")</f>
        <v/>
      </c>
      <c r="L68" s="629" t="str">
        <f>IF(COUNTIF('TKB Tổng'!L$10:L$177,'Theo dõi phòng học'!$B68)&gt;=1,"x","")</f>
        <v/>
      </c>
      <c r="M68" s="629" t="str">
        <f>IF(COUNTIF('TKB Tổng'!M$10:M$177,'Theo dõi phòng học'!$B68)&gt;=1,"x","")</f>
        <v/>
      </c>
      <c r="N68" s="629" t="str">
        <f>IF(COUNTIF('TKB Tổng'!N$10:N$177,'Theo dõi phòng học'!$B68)&gt;=1,"x","")</f>
        <v/>
      </c>
      <c r="O68" s="629" t="str">
        <f>IF(COUNTIF('TKB Tổng'!O$10:O$177,'Theo dõi phòng học'!$B68)&gt;=1,"x","")</f>
        <v/>
      </c>
      <c r="P68" s="629" t="e">
        <f>IF(COUNTIF('TKB Tổng'!#REF!,'Theo dõi phòng học'!$B68)&gt;=1,"x","")</f>
        <v>#REF!</v>
      </c>
      <c r="Q68" s="629" t="e">
        <f>IF(COUNTIF('TKB Tổng'!#REF!,'Theo dõi phòng học'!$B68)&gt;=1,"x","")</f>
        <v>#REF!</v>
      </c>
      <c r="R68" s="640"/>
      <c r="S68" s="620"/>
      <c r="T68" s="620"/>
      <c r="U68" s="620"/>
    </row>
    <row r="69" spans="1:21" s="621" customFormat="1" ht="18.75" customHeight="1">
      <c r="A69" s="650">
        <v>44</v>
      </c>
      <c r="B69" s="632" t="s">
        <v>1359</v>
      </c>
      <c r="C69" s="82" t="s">
        <v>1396</v>
      </c>
      <c r="D69" s="629" t="str">
        <f>IF(COUNTIF('TKB Tổng'!D$10:D$177,'Theo dõi phòng học'!$B69)&gt;=1,"x","")</f>
        <v/>
      </c>
      <c r="E69" s="629" t="str">
        <f>IF(COUNTIF('TKB Tổng'!E$10:E$177,'Theo dõi phòng học'!$B69)&gt;=1,"x","")</f>
        <v/>
      </c>
      <c r="F69" s="629" t="str">
        <f>IF(COUNTIF('TKB Tổng'!F$10:F$177,'Theo dõi phòng học'!$B69)&gt;=1,"x","")</f>
        <v/>
      </c>
      <c r="G69" s="629" t="str">
        <f>IF(COUNTIF('TKB Tổng'!G$10:G$177,'Theo dõi phòng học'!$B69)&gt;=1,"x","")</f>
        <v/>
      </c>
      <c r="H69" s="629" t="str">
        <f>IF(COUNTIF('TKB Tổng'!H$10:H$177,'Theo dõi phòng học'!$B69)&gt;=1,"x","")</f>
        <v/>
      </c>
      <c r="I69" s="629" t="str">
        <f>IF(COUNTIF('TKB Tổng'!I$10:I$177,'Theo dõi phòng học'!$B69)&gt;=1,"x","")</f>
        <v/>
      </c>
      <c r="J69" s="629" t="str">
        <f>IF(COUNTIF('TKB Tổng'!J$10:J$177,'Theo dõi phòng học'!$B69)&gt;=1,"x","")</f>
        <v/>
      </c>
      <c r="K69" s="629" t="str">
        <f>IF(COUNTIF('TKB Tổng'!K$10:K$177,'Theo dõi phòng học'!$B69)&gt;=1,"x","")</f>
        <v/>
      </c>
      <c r="L69" s="629" t="str">
        <f>IF(COUNTIF('TKB Tổng'!L$10:L$177,'Theo dõi phòng học'!$B69)&gt;=1,"x","")</f>
        <v/>
      </c>
      <c r="M69" s="629" t="str">
        <f>IF(COUNTIF('TKB Tổng'!M$10:M$177,'Theo dõi phòng học'!$B69)&gt;=1,"x","")</f>
        <v/>
      </c>
      <c r="N69" s="629" t="str">
        <f>IF(COUNTIF('TKB Tổng'!N$10:N$177,'Theo dõi phòng học'!$B69)&gt;=1,"x","")</f>
        <v/>
      </c>
      <c r="O69" s="629" t="str">
        <f>IF(COUNTIF('TKB Tổng'!O$10:O$177,'Theo dõi phòng học'!$B69)&gt;=1,"x","")</f>
        <v/>
      </c>
      <c r="P69" s="629" t="e">
        <f>IF(COUNTIF('TKB Tổng'!#REF!,'Theo dõi phòng học'!$B69)&gt;=1,"x","")</f>
        <v>#REF!</v>
      </c>
      <c r="Q69" s="629" t="e">
        <f>IF(COUNTIF('TKB Tổng'!#REF!,'Theo dõi phòng học'!$B69)&gt;=1,"x","")</f>
        <v>#REF!</v>
      </c>
      <c r="R69" s="640"/>
      <c r="S69" s="620"/>
      <c r="T69" s="620"/>
      <c r="U69" s="620"/>
    </row>
    <row r="70" spans="1:21" s="621" customFormat="1" ht="18.75" customHeight="1">
      <c r="A70" s="650">
        <v>45</v>
      </c>
      <c r="B70" s="632" t="s">
        <v>1346</v>
      </c>
      <c r="C70" s="82" t="s">
        <v>1395</v>
      </c>
      <c r="D70" s="629" t="str">
        <f>IF(COUNTIF('TKB Tổng'!D$10:D$177,'Theo dõi phòng học'!$B70)&gt;=1,"x","")</f>
        <v/>
      </c>
      <c r="E70" s="629" t="str">
        <f>IF(COUNTIF('TKB Tổng'!E$10:E$177,'Theo dõi phòng học'!$B70)&gt;=1,"x","")</f>
        <v/>
      </c>
      <c r="F70" s="629" t="str">
        <f>IF(COUNTIF('TKB Tổng'!F$10:F$177,'Theo dõi phòng học'!$B70)&gt;=1,"x","")</f>
        <v/>
      </c>
      <c r="G70" s="629" t="str">
        <f>IF(COUNTIF('TKB Tổng'!G$10:G$177,'Theo dõi phòng học'!$B70)&gt;=1,"x","")</f>
        <v/>
      </c>
      <c r="H70" s="629" t="str">
        <f>IF(COUNTIF('TKB Tổng'!H$10:H$177,'Theo dõi phòng học'!$B70)&gt;=1,"x","")</f>
        <v/>
      </c>
      <c r="I70" s="629" t="str">
        <f>IF(COUNTIF('TKB Tổng'!I$10:I$177,'Theo dõi phòng học'!$B70)&gt;=1,"x","")</f>
        <v/>
      </c>
      <c r="J70" s="629" t="str">
        <f>IF(COUNTIF('TKB Tổng'!J$10:J$177,'Theo dõi phòng học'!$B70)&gt;=1,"x","")</f>
        <v/>
      </c>
      <c r="K70" s="629" t="str">
        <f>IF(COUNTIF('TKB Tổng'!K$10:K$177,'Theo dõi phòng học'!$B70)&gt;=1,"x","")</f>
        <v/>
      </c>
      <c r="L70" s="629" t="str">
        <f>IF(COUNTIF('TKB Tổng'!L$10:L$177,'Theo dõi phòng học'!$B70)&gt;=1,"x","")</f>
        <v/>
      </c>
      <c r="M70" s="629" t="str">
        <f>IF(COUNTIF('TKB Tổng'!M$10:M$177,'Theo dõi phòng học'!$B70)&gt;=1,"x","")</f>
        <v/>
      </c>
      <c r="N70" s="629" t="str">
        <f>IF(COUNTIF('TKB Tổng'!N$10:N$177,'Theo dõi phòng học'!$B70)&gt;=1,"x","")</f>
        <v/>
      </c>
      <c r="O70" s="629" t="str">
        <f>IF(COUNTIF('TKB Tổng'!O$10:O$177,'Theo dõi phòng học'!$B70)&gt;=1,"x","")</f>
        <v/>
      </c>
      <c r="P70" s="629" t="e">
        <f>IF(COUNTIF('TKB Tổng'!#REF!,'Theo dõi phòng học'!$B70)&gt;=1,"x","")</f>
        <v>#REF!</v>
      </c>
      <c r="Q70" s="629" t="e">
        <f>IF(COUNTIF('TKB Tổng'!#REF!,'Theo dõi phòng học'!$B70)&gt;=1,"x","")</f>
        <v>#REF!</v>
      </c>
      <c r="R70" s="640"/>
      <c r="S70" s="620"/>
      <c r="T70" s="620"/>
      <c r="U70" s="620"/>
    </row>
    <row r="71" spans="1:21" s="621" customFormat="1" ht="18.75" customHeight="1">
      <c r="A71" s="650">
        <v>46</v>
      </c>
      <c r="B71" s="632" t="s">
        <v>1367</v>
      </c>
      <c r="C71" s="82" t="s">
        <v>1395</v>
      </c>
      <c r="D71" s="629" t="str">
        <f>IF(COUNTIF('TKB Tổng'!D$10:D$177,'Theo dõi phòng học'!$B71)&gt;=1,"x","")</f>
        <v/>
      </c>
      <c r="E71" s="629" t="str">
        <f>IF(COUNTIF('TKB Tổng'!E$10:E$177,'Theo dõi phòng học'!$B71)&gt;=1,"x","")</f>
        <v/>
      </c>
      <c r="F71" s="629" t="str">
        <f>IF(COUNTIF('TKB Tổng'!F$10:F$177,'Theo dõi phòng học'!$B71)&gt;=1,"x","")</f>
        <v/>
      </c>
      <c r="G71" s="629" t="str">
        <f>IF(COUNTIF('TKB Tổng'!G$10:G$177,'Theo dõi phòng học'!$B71)&gt;=1,"x","")</f>
        <v/>
      </c>
      <c r="H71" s="629" t="str">
        <f>IF(COUNTIF('TKB Tổng'!H$10:H$177,'Theo dõi phòng học'!$B71)&gt;=1,"x","")</f>
        <v/>
      </c>
      <c r="I71" s="629" t="str">
        <f>IF(COUNTIF('TKB Tổng'!I$10:I$177,'Theo dõi phòng học'!$B71)&gt;=1,"x","")</f>
        <v/>
      </c>
      <c r="J71" s="629" t="str">
        <f>IF(COUNTIF('TKB Tổng'!J$10:J$177,'Theo dõi phòng học'!$B71)&gt;=1,"x","")</f>
        <v/>
      </c>
      <c r="K71" s="629" t="str">
        <f>IF(COUNTIF('TKB Tổng'!K$10:K$177,'Theo dõi phòng học'!$B71)&gt;=1,"x","")</f>
        <v/>
      </c>
      <c r="L71" s="629" t="str">
        <f>IF(COUNTIF('TKB Tổng'!L$10:L$177,'Theo dõi phòng học'!$B71)&gt;=1,"x","")</f>
        <v/>
      </c>
      <c r="M71" s="629" t="str">
        <f>IF(COUNTIF('TKB Tổng'!M$10:M$177,'Theo dõi phòng học'!$B71)&gt;=1,"x","")</f>
        <v/>
      </c>
      <c r="N71" s="629" t="str">
        <f>IF(COUNTIF('TKB Tổng'!N$10:N$177,'Theo dõi phòng học'!$B71)&gt;=1,"x","")</f>
        <v/>
      </c>
      <c r="O71" s="629" t="str">
        <f>IF(COUNTIF('TKB Tổng'!O$10:O$177,'Theo dõi phòng học'!$B71)&gt;=1,"x","")</f>
        <v/>
      </c>
      <c r="P71" s="629" t="e">
        <f>IF(COUNTIF('TKB Tổng'!#REF!,'Theo dõi phòng học'!$B71)&gt;=1,"x","")</f>
        <v>#REF!</v>
      </c>
      <c r="Q71" s="629" t="e">
        <f>IF(COUNTIF('TKB Tổng'!#REF!,'Theo dõi phòng học'!$B71)&gt;=1,"x","")</f>
        <v>#REF!</v>
      </c>
      <c r="R71" s="640"/>
      <c r="S71" s="620"/>
      <c r="T71" s="620"/>
      <c r="U71" s="620"/>
    </row>
    <row r="72" spans="1:21" s="463" customFormat="1" ht="22.5" customHeight="1">
      <c r="A72" s="650">
        <v>47</v>
      </c>
      <c r="B72" s="632" t="s">
        <v>1345</v>
      </c>
      <c r="C72" s="82" t="s">
        <v>1393</v>
      </c>
      <c r="D72" s="629" t="str">
        <f>IF(COUNTIF('TKB Tổng'!D$10:D$177,'Theo dõi phòng học'!$B72)&gt;=1,"x","")</f>
        <v/>
      </c>
      <c r="E72" s="629" t="str">
        <f>IF(COUNTIF('TKB Tổng'!E$10:E$177,'Theo dõi phòng học'!$B72)&gt;=1,"x","")</f>
        <v/>
      </c>
      <c r="F72" s="629" t="str">
        <f>IF(COUNTIF('TKB Tổng'!F$10:F$177,'Theo dõi phòng học'!$B72)&gt;=1,"x","")</f>
        <v/>
      </c>
      <c r="G72" s="629" t="str">
        <f>IF(COUNTIF('TKB Tổng'!G$10:G$177,'Theo dõi phòng học'!$B72)&gt;=1,"x","")</f>
        <v/>
      </c>
      <c r="H72" s="629" t="str">
        <f>IF(COUNTIF('TKB Tổng'!H$10:H$177,'Theo dõi phòng học'!$B72)&gt;=1,"x","")</f>
        <v/>
      </c>
      <c r="I72" s="629" t="str">
        <f>IF(COUNTIF('TKB Tổng'!I$10:I$177,'Theo dõi phòng học'!$B72)&gt;=1,"x","")</f>
        <v/>
      </c>
      <c r="J72" s="629" t="str">
        <f>IF(COUNTIF('TKB Tổng'!J$10:J$177,'Theo dõi phòng học'!$B72)&gt;=1,"x","")</f>
        <v/>
      </c>
      <c r="K72" s="629" t="str">
        <f>IF(COUNTIF('TKB Tổng'!K$10:K$177,'Theo dõi phòng học'!$B72)&gt;=1,"x","")</f>
        <v/>
      </c>
      <c r="L72" s="629" t="str">
        <f>IF(COUNTIF('TKB Tổng'!L$10:L$177,'Theo dõi phòng học'!$B72)&gt;=1,"x","")</f>
        <v/>
      </c>
      <c r="M72" s="629" t="str">
        <f>IF(COUNTIF('TKB Tổng'!M$10:M$177,'Theo dõi phòng học'!$B72)&gt;=1,"x","")</f>
        <v/>
      </c>
      <c r="N72" s="629" t="str">
        <f>IF(COUNTIF('TKB Tổng'!N$10:N$177,'Theo dõi phòng học'!$B72)&gt;=1,"x","")</f>
        <v/>
      </c>
      <c r="O72" s="629" t="str">
        <f>IF(COUNTIF('TKB Tổng'!O$10:O$177,'Theo dõi phòng học'!$B72)&gt;=1,"x","")</f>
        <v/>
      </c>
      <c r="P72" s="629" t="e">
        <f>IF(COUNTIF('TKB Tổng'!#REF!,'Theo dõi phòng học'!$B72)&gt;=1,"x","")</f>
        <v>#REF!</v>
      </c>
      <c r="Q72" s="629" t="e">
        <f>IF(COUNTIF('TKB Tổng'!#REF!,'Theo dõi phòng học'!$B72)&gt;=1,"x","")</f>
        <v>#REF!</v>
      </c>
      <c r="R72" s="640"/>
      <c r="S72" s="462"/>
      <c r="T72" s="462"/>
      <c r="U72" s="462"/>
    </row>
    <row r="73" spans="1:21" s="463" customFormat="1" ht="22.5" customHeight="1">
      <c r="A73" s="650">
        <v>48</v>
      </c>
      <c r="B73" s="632" t="s">
        <v>1380</v>
      </c>
      <c r="C73" s="82" t="s">
        <v>1394</v>
      </c>
      <c r="D73" s="629" t="str">
        <f>IF(COUNTIF('TKB Tổng'!D$10:D$177,'Theo dõi phòng học'!$B73)&gt;=1,"x","")</f>
        <v/>
      </c>
      <c r="E73" s="629" t="str">
        <f>IF(COUNTIF('TKB Tổng'!E$10:E$177,'Theo dõi phòng học'!$B73)&gt;=1,"x","")</f>
        <v/>
      </c>
      <c r="F73" s="629" t="str">
        <f>IF(COUNTIF('TKB Tổng'!F$10:F$177,'Theo dõi phòng học'!$B73)&gt;=1,"x","")</f>
        <v/>
      </c>
      <c r="G73" s="629" t="str">
        <f>IF(COUNTIF('TKB Tổng'!G$10:G$177,'Theo dõi phòng học'!$B73)&gt;=1,"x","")</f>
        <v/>
      </c>
      <c r="H73" s="629" t="str">
        <f>IF(COUNTIF('TKB Tổng'!H$10:H$177,'Theo dõi phòng học'!$B73)&gt;=1,"x","")</f>
        <v/>
      </c>
      <c r="I73" s="629" t="str">
        <f>IF(COUNTIF('TKB Tổng'!I$10:I$177,'Theo dõi phòng học'!$B73)&gt;=1,"x","")</f>
        <v/>
      </c>
      <c r="J73" s="629" t="str">
        <f>IF(COUNTIF('TKB Tổng'!J$10:J$177,'Theo dõi phòng học'!$B73)&gt;=1,"x","")</f>
        <v/>
      </c>
      <c r="K73" s="629" t="str">
        <f>IF(COUNTIF('TKB Tổng'!K$10:K$177,'Theo dõi phòng học'!$B73)&gt;=1,"x","")</f>
        <v/>
      </c>
      <c r="L73" s="629" t="str">
        <f>IF(COUNTIF('TKB Tổng'!L$10:L$177,'Theo dõi phòng học'!$B73)&gt;=1,"x","")</f>
        <v/>
      </c>
      <c r="M73" s="629" t="str">
        <f>IF(COUNTIF('TKB Tổng'!M$10:M$177,'Theo dõi phòng học'!$B73)&gt;=1,"x","")</f>
        <v/>
      </c>
      <c r="N73" s="629" t="str">
        <f>IF(COUNTIF('TKB Tổng'!N$10:N$177,'Theo dõi phòng học'!$B73)&gt;=1,"x","")</f>
        <v/>
      </c>
      <c r="O73" s="629" t="str">
        <f>IF(COUNTIF('TKB Tổng'!O$10:O$177,'Theo dõi phòng học'!$B73)&gt;=1,"x","")</f>
        <v/>
      </c>
      <c r="P73" s="629" t="e">
        <f>IF(COUNTIF('TKB Tổng'!#REF!,'Theo dõi phòng học'!$B73)&gt;=1,"x","")</f>
        <v>#REF!</v>
      </c>
      <c r="Q73" s="629" t="e">
        <f>IF(COUNTIF('TKB Tổng'!#REF!,'Theo dõi phòng học'!$B73)&gt;=1,"x","")</f>
        <v>#REF!</v>
      </c>
      <c r="R73" s="640"/>
      <c r="S73" s="462"/>
      <c r="T73" s="462"/>
      <c r="U73" s="462"/>
    </row>
    <row r="74" spans="1:21" s="463" customFormat="1">
      <c r="A74" s="650">
        <v>49</v>
      </c>
      <c r="B74" s="632" t="s">
        <v>1337</v>
      </c>
      <c r="C74" s="82"/>
      <c r="D74" s="629" t="str">
        <f>IF(COUNTIF('TKB Tổng'!D$10:D$177,'Theo dõi phòng học'!$B74)&gt;=1,"x","")</f>
        <v/>
      </c>
      <c r="E74" s="629" t="str">
        <f>IF(COUNTIF('TKB Tổng'!E$10:E$177,'Theo dõi phòng học'!$B74)&gt;=1,"x","")</f>
        <v/>
      </c>
      <c r="F74" s="629" t="str">
        <f>IF(COUNTIF('TKB Tổng'!F$10:F$177,'Theo dõi phòng học'!$B74)&gt;=1,"x","")</f>
        <v/>
      </c>
      <c r="G74" s="629" t="str">
        <f>IF(COUNTIF('TKB Tổng'!G$10:G$177,'Theo dõi phòng học'!$B74)&gt;=1,"x","")</f>
        <v/>
      </c>
      <c r="H74" s="629" t="str">
        <f>IF(COUNTIF('TKB Tổng'!H$10:H$177,'Theo dõi phòng học'!$B74)&gt;=1,"x","")</f>
        <v/>
      </c>
      <c r="I74" s="629" t="str">
        <f>IF(COUNTIF('TKB Tổng'!I$10:I$177,'Theo dõi phòng học'!$B74)&gt;=1,"x","")</f>
        <v/>
      </c>
      <c r="J74" s="629" t="str">
        <f>IF(COUNTIF('TKB Tổng'!J$10:J$177,'Theo dõi phòng học'!$B74)&gt;=1,"x","")</f>
        <v/>
      </c>
      <c r="K74" s="629" t="str">
        <f>IF(COUNTIF('TKB Tổng'!K$10:K$177,'Theo dõi phòng học'!$B74)&gt;=1,"x","")</f>
        <v/>
      </c>
      <c r="L74" s="629" t="str">
        <f>IF(COUNTIF('TKB Tổng'!L$10:L$177,'Theo dõi phòng học'!$B74)&gt;=1,"x","")</f>
        <v/>
      </c>
      <c r="M74" s="629" t="str">
        <f>IF(COUNTIF('TKB Tổng'!M$10:M$177,'Theo dõi phòng học'!$B74)&gt;=1,"x","")</f>
        <v/>
      </c>
      <c r="N74" s="629" t="str">
        <f>IF(COUNTIF('TKB Tổng'!N$10:N$177,'Theo dõi phòng học'!$B74)&gt;=1,"x","")</f>
        <v/>
      </c>
      <c r="O74" s="629" t="str">
        <f>IF(COUNTIF('TKB Tổng'!O$10:O$177,'Theo dõi phòng học'!$B74)&gt;=1,"x","")</f>
        <v/>
      </c>
      <c r="P74" s="629" t="e">
        <f>IF(COUNTIF('TKB Tổng'!#REF!,'Theo dõi phòng học'!$B74)&gt;=1,"x","")</f>
        <v>#REF!</v>
      </c>
      <c r="Q74" s="629" t="e">
        <f>IF(COUNTIF('TKB Tổng'!#REF!,'Theo dõi phòng học'!$B74)&gt;=1,"x","")</f>
        <v>#REF!</v>
      </c>
      <c r="R74" s="640"/>
      <c r="S74" s="462"/>
      <c r="T74" s="462"/>
      <c r="U74" s="462"/>
    </row>
    <row r="75" spans="1:21" s="463" customFormat="1">
      <c r="A75" s="650">
        <v>50</v>
      </c>
      <c r="B75" s="632" t="s">
        <v>1366</v>
      </c>
      <c r="C75" s="82"/>
      <c r="D75" s="629" t="str">
        <f>IF(COUNTIF('TKB Tổng'!D$10:D$177,'Theo dõi phòng học'!$B75)&gt;=1,"x","")</f>
        <v/>
      </c>
      <c r="E75" s="629" t="str">
        <f>IF(COUNTIF('TKB Tổng'!E$10:E$177,'Theo dõi phòng học'!$B75)&gt;=1,"x","")</f>
        <v/>
      </c>
      <c r="F75" s="629" t="str">
        <f>IF(COUNTIF('TKB Tổng'!F$10:F$177,'Theo dõi phòng học'!$B75)&gt;=1,"x","")</f>
        <v/>
      </c>
      <c r="G75" s="629" t="str">
        <f>IF(COUNTIF('TKB Tổng'!G$10:G$177,'Theo dõi phòng học'!$B75)&gt;=1,"x","")</f>
        <v/>
      </c>
      <c r="H75" s="629" t="str">
        <f>IF(COUNTIF('TKB Tổng'!H$10:H$177,'Theo dõi phòng học'!$B75)&gt;=1,"x","")</f>
        <v/>
      </c>
      <c r="I75" s="629" t="str">
        <f>IF(COUNTIF('TKB Tổng'!I$10:I$177,'Theo dõi phòng học'!$B75)&gt;=1,"x","")</f>
        <v/>
      </c>
      <c r="J75" s="629" t="str">
        <f>IF(COUNTIF('TKB Tổng'!J$10:J$177,'Theo dõi phòng học'!$B75)&gt;=1,"x","")</f>
        <v/>
      </c>
      <c r="K75" s="629" t="str">
        <f>IF(COUNTIF('TKB Tổng'!K$10:K$177,'Theo dõi phòng học'!$B75)&gt;=1,"x","")</f>
        <v/>
      </c>
      <c r="L75" s="629" t="str">
        <f>IF(COUNTIF('TKB Tổng'!L$10:L$177,'Theo dõi phòng học'!$B75)&gt;=1,"x","")</f>
        <v/>
      </c>
      <c r="M75" s="629" t="str">
        <f>IF(COUNTIF('TKB Tổng'!M$10:M$177,'Theo dõi phòng học'!$B75)&gt;=1,"x","")</f>
        <v/>
      </c>
      <c r="N75" s="629" t="str">
        <f>IF(COUNTIF('TKB Tổng'!N$10:N$177,'Theo dõi phòng học'!$B75)&gt;=1,"x","")</f>
        <v/>
      </c>
      <c r="O75" s="629" t="str">
        <f>IF(COUNTIF('TKB Tổng'!O$10:O$177,'Theo dõi phòng học'!$B75)&gt;=1,"x","")</f>
        <v/>
      </c>
      <c r="P75" s="629" t="e">
        <f>IF(COUNTIF('TKB Tổng'!#REF!,'Theo dõi phòng học'!$B75)&gt;=1,"x","")</f>
        <v>#REF!</v>
      </c>
      <c r="Q75" s="629" t="e">
        <f>IF(COUNTIF('TKB Tổng'!#REF!,'Theo dõi phòng học'!$B75)&gt;=1,"x","")</f>
        <v>#REF!</v>
      </c>
      <c r="R75" s="640"/>
      <c r="S75" s="462"/>
      <c r="T75" s="462"/>
      <c r="U75" s="462"/>
    </row>
    <row r="76" spans="1:21" s="463" customFormat="1">
      <c r="A76" s="650">
        <v>51</v>
      </c>
      <c r="B76" s="632" t="s">
        <v>1372</v>
      </c>
      <c r="C76" s="82"/>
      <c r="D76" s="629" t="str">
        <f>IF(COUNTIF('TKB Tổng'!D$10:D$177,'Theo dõi phòng học'!$B76)&gt;=1,"x","")</f>
        <v/>
      </c>
      <c r="E76" s="629" t="str">
        <f>IF(COUNTIF('TKB Tổng'!E$10:E$177,'Theo dõi phòng học'!$B76)&gt;=1,"x","")</f>
        <v/>
      </c>
      <c r="F76" s="629" t="str">
        <f>IF(COUNTIF('TKB Tổng'!F$10:F$177,'Theo dõi phòng học'!$B76)&gt;=1,"x","")</f>
        <v/>
      </c>
      <c r="G76" s="629" t="str">
        <f>IF(COUNTIF('TKB Tổng'!G$10:G$177,'Theo dõi phòng học'!$B76)&gt;=1,"x","")</f>
        <v/>
      </c>
      <c r="H76" s="629" t="str">
        <f>IF(COUNTIF('TKB Tổng'!H$10:H$177,'Theo dõi phòng học'!$B76)&gt;=1,"x","")</f>
        <v/>
      </c>
      <c r="I76" s="629" t="str">
        <f>IF(COUNTIF('TKB Tổng'!I$10:I$177,'Theo dõi phòng học'!$B76)&gt;=1,"x","")</f>
        <v/>
      </c>
      <c r="J76" s="629" t="str">
        <f>IF(COUNTIF('TKB Tổng'!J$10:J$177,'Theo dõi phòng học'!$B76)&gt;=1,"x","")</f>
        <v/>
      </c>
      <c r="K76" s="629" t="str">
        <f>IF(COUNTIF('TKB Tổng'!K$10:K$177,'Theo dõi phòng học'!$B76)&gt;=1,"x","")</f>
        <v/>
      </c>
      <c r="L76" s="629" t="str">
        <f>IF(COUNTIF('TKB Tổng'!L$10:L$177,'Theo dõi phòng học'!$B76)&gt;=1,"x","")</f>
        <v/>
      </c>
      <c r="M76" s="629" t="str">
        <f>IF(COUNTIF('TKB Tổng'!M$10:M$177,'Theo dõi phòng học'!$B76)&gt;=1,"x","")</f>
        <v/>
      </c>
      <c r="N76" s="629" t="str">
        <f>IF(COUNTIF('TKB Tổng'!N$10:N$177,'Theo dõi phòng học'!$B76)&gt;=1,"x","")</f>
        <v/>
      </c>
      <c r="O76" s="629" t="str">
        <f>IF(COUNTIF('TKB Tổng'!O$10:O$177,'Theo dõi phòng học'!$B76)&gt;=1,"x","")</f>
        <v/>
      </c>
      <c r="P76" s="629" t="e">
        <f>IF(COUNTIF('TKB Tổng'!#REF!,'Theo dõi phòng học'!$B76)&gt;=1,"x","")</f>
        <v>#REF!</v>
      </c>
      <c r="Q76" s="629" t="e">
        <f>IF(COUNTIF('TKB Tổng'!#REF!,'Theo dõi phòng học'!$B76)&gt;=1,"x","")</f>
        <v>#REF!</v>
      </c>
      <c r="R76" s="640"/>
      <c r="S76" s="462"/>
      <c r="T76" s="462"/>
      <c r="U76" s="462"/>
    </row>
    <row r="77" spans="1:21" s="463" customFormat="1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640"/>
      <c r="S77" s="462"/>
      <c r="T77" s="462"/>
      <c r="U77" s="462"/>
    </row>
    <row r="78" spans="1:21" s="463" customFormat="1">
      <c r="A78" s="462"/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640"/>
      <c r="S78" s="462"/>
      <c r="T78" s="462"/>
      <c r="U78" s="462"/>
    </row>
    <row r="79" spans="1:21" s="463" customFormat="1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640"/>
      <c r="S79" s="462"/>
      <c r="T79" s="462"/>
      <c r="U79" s="462"/>
    </row>
    <row r="80" spans="1:21" s="463" customFormat="1">
      <c r="A80" s="462"/>
      <c r="B80" s="46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640"/>
    </row>
    <row r="81" spans="1:18" s="463" customFormat="1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505"/>
      <c r="P81" s="462"/>
      <c r="Q81" s="462"/>
      <c r="R81" s="640"/>
    </row>
    <row r="82" spans="1:18">
      <c r="A82" s="23"/>
      <c r="B82" s="23"/>
      <c r="C82" s="23"/>
      <c r="D82" s="23"/>
      <c r="E82" s="23"/>
      <c r="F82" s="23"/>
      <c r="G82" s="23"/>
      <c r="H82" s="23"/>
      <c r="J82" s="23"/>
      <c r="K82" s="23"/>
      <c r="L82" s="23"/>
      <c r="M82" s="23"/>
      <c r="N82" s="23"/>
      <c r="O82" s="441"/>
      <c r="P82" s="23"/>
      <c r="Q82" s="23"/>
      <c r="R82" s="88"/>
    </row>
    <row r="83" spans="1:18">
      <c r="A83" s="23"/>
      <c r="B83" s="23"/>
      <c r="C83" s="23"/>
      <c r="D83" s="23"/>
      <c r="E83" s="23"/>
      <c r="F83" s="23"/>
      <c r="G83" s="23"/>
      <c r="H83" s="23"/>
      <c r="J83" s="23"/>
      <c r="K83" s="23"/>
      <c r="L83" s="23"/>
      <c r="M83" s="23"/>
      <c r="N83" s="23"/>
      <c r="O83" s="441"/>
      <c r="P83" s="23"/>
      <c r="Q83" s="23"/>
      <c r="R83" s="88"/>
    </row>
    <row r="84" spans="1:18">
      <c r="A84" s="23"/>
      <c r="B84" s="23"/>
      <c r="C84" s="23"/>
      <c r="D84" s="23"/>
      <c r="E84" s="23"/>
      <c r="F84" s="23"/>
      <c r="G84" s="23"/>
      <c r="H84" s="23"/>
      <c r="J84" s="23"/>
      <c r="K84" s="23"/>
      <c r="L84" s="23"/>
      <c r="M84" s="23"/>
      <c r="N84" s="23"/>
      <c r="O84" s="441"/>
      <c r="P84" s="23"/>
      <c r="Q84" s="23"/>
      <c r="R84" s="88"/>
    </row>
    <row r="85" spans="1:18">
      <c r="A85" s="23"/>
      <c r="B85" s="23"/>
      <c r="C85" s="23"/>
      <c r="D85" s="23"/>
      <c r="E85" s="23"/>
      <c r="F85" s="23"/>
      <c r="G85" s="23"/>
      <c r="H85" s="23"/>
      <c r="J85" s="23"/>
      <c r="K85" s="23"/>
      <c r="L85" s="23"/>
      <c r="M85" s="23"/>
      <c r="N85" s="23"/>
      <c r="O85" s="441"/>
      <c r="P85" s="23"/>
      <c r="Q85" s="23"/>
      <c r="R85" s="88"/>
    </row>
    <row r="86" spans="1:18">
      <c r="A86" s="23"/>
      <c r="B86" s="23"/>
      <c r="C86" s="23"/>
      <c r="D86" s="23"/>
      <c r="E86" s="23"/>
      <c r="F86" s="23"/>
      <c r="G86" s="23"/>
      <c r="H86" s="23"/>
      <c r="J86" s="23"/>
      <c r="K86" s="23"/>
      <c r="L86" s="23"/>
      <c r="M86" s="23"/>
      <c r="N86" s="23"/>
      <c r="O86" s="441"/>
      <c r="P86" s="23"/>
      <c r="Q86" s="23"/>
      <c r="R86" s="88"/>
    </row>
    <row r="87" spans="1:18">
      <c r="A87" s="23"/>
      <c r="B87" s="23"/>
      <c r="C87" s="23"/>
      <c r="D87" s="23"/>
      <c r="E87" s="23"/>
      <c r="F87" s="23"/>
      <c r="G87" s="23"/>
      <c r="H87" s="23"/>
      <c r="J87" s="23"/>
      <c r="K87" s="23"/>
      <c r="L87" s="23"/>
      <c r="M87" s="23"/>
      <c r="N87" s="23"/>
      <c r="O87" s="441"/>
      <c r="P87" s="23"/>
      <c r="Q87" s="23"/>
      <c r="R87" s="88"/>
    </row>
    <row r="88" spans="1:18">
      <c r="A88" s="23"/>
      <c r="B88" s="23"/>
      <c r="C88" s="23"/>
      <c r="D88" s="23"/>
      <c r="E88" s="23"/>
      <c r="F88" s="23"/>
      <c r="G88" s="23"/>
      <c r="H88" s="23"/>
      <c r="J88" s="23"/>
      <c r="K88" s="23"/>
      <c r="L88" s="23"/>
      <c r="M88" s="23"/>
      <c r="N88" s="23"/>
      <c r="O88" s="441"/>
      <c r="P88" s="23"/>
      <c r="Q88" s="23"/>
      <c r="R88" s="88"/>
    </row>
    <row r="89" spans="1:18">
      <c r="A89" s="23"/>
      <c r="B89" s="23"/>
      <c r="C89" s="23"/>
      <c r="D89" s="23"/>
      <c r="E89" s="23"/>
      <c r="F89" s="23"/>
      <c r="G89" s="23"/>
      <c r="H89" s="23"/>
      <c r="J89" s="23"/>
      <c r="K89" s="23"/>
      <c r="L89" s="23"/>
      <c r="M89" s="23"/>
      <c r="N89" s="23"/>
      <c r="O89" s="441"/>
      <c r="P89" s="23"/>
      <c r="Q89" s="23"/>
      <c r="R89" s="88"/>
    </row>
    <row r="90" spans="1:18">
      <c r="A90" s="23"/>
      <c r="B90" s="23"/>
      <c r="C90" s="23"/>
      <c r="D90" s="23"/>
      <c r="E90" s="23"/>
      <c r="F90" s="23"/>
      <c r="G90" s="23"/>
      <c r="H90" s="23"/>
      <c r="J90" s="23"/>
      <c r="K90" s="23"/>
      <c r="L90" s="23"/>
      <c r="M90" s="23"/>
      <c r="N90" s="23"/>
      <c r="O90" s="441"/>
      <c r="P90" s="23"/>
      <c r="Q90" s="23"/>
    </row>
    <row r="91" spans="1:18">
      <c r="A91" s="23"/>
      <c r="B91" s="23"/>
      <c r="C91" s="23"/>
      <c r="D91" s="23"/>
      <c r="E91" s="23"/>
      <c r="F91" s="23"/>
      <c r="G91" s="23"/>
      <c r="H91" s="23"/>
      <c r="J91" s="23"/>
      <c r="K91" s="23"/>
      <c r="L91" s="23"/>
      <c r="M91" s="23"/>
      <c r="N91" s="23"/>
      <c r="O91" s="441"/>
      <c r="P91" s="23"/>
      <c r="Q91" s="23"/>
    </row>
    <row r="92" spans="1:18">
      <c r="A92" s="23"/>
      <c r="B92" s="23"/>
      <c r="C92" s="23"/>
      <c r="D92" s="23"/>
      <c r="E92" s="23"/>
      <c r="F92" s="23"/>
      <c r="G92" s="23"/>
      <c r="H92" s="23"/>
      <c r="J92" s="23"/>
      <c r="K92" s="23"/>
      <c r="L92" s="23"/>
      <c r="M92" s="23"/>
      <c r="N92" s="23"/>
      <c r="O92" s="441"/>
      <c r="P92" s="23"/>
      <c r="Q92" s="23"/>
    </row>
    <row r="93" spans="1:18">
      <c r="A93" s="23"/>
      <c r="B93" s="23"/>
      <c r="C93" s="23"/>
      <c r="D93" s="23"/>
      <c r="E93" s="23"/>
      <c r="F93" s="23"/>
      <c r="G93" s="23"/>
      <c r="H93" s="23"/>
      <c r="J93" s="23"/>
      <c r="K93" s="23"/>
      <c r="L93" s="23"/>
      <c r="M93" s="23"/>
      <c r="N93" s="23"/>
      <c r="O93" s="441"/>
      <c r="P93" s="23"/>
      <c r="Q93" s="23"/>
    </row>
    <row r="94" spans="1:18">
      <c r="A94" s="23"/>
      <c r="B94" s="23"/>
      <c r="C94" s="23"/>
      <c r="D94" s="23"/>
      <c r="E94" s="23"/>
      <c r="F94" s="23"/>
      <c r="G94" s="23"/>
      <c r="H94" s="23"/>
      <c r="J94" s="23"/>
      <c r="K94" s="23"/>
      <c r="L94" s="23"/>
      <c r="M94" s="23"/>
      <c r="N94" s="23"/>
      <c r="O94" s="441"/>
      <c r="P94" s="23"/>
      <c r="Q94" s="23"/>
    </row>
    <row r="95" spans="1:18">
      <c r="A95" s="23"/>
      <c r="B95" s="23"/>
      <c r="C95" s="23"/>
      <c r="D95" s="23"/>
      <c r="E95" s="23"/>
      <c r="F95" s="23"/>
      <c r="G95" s="23"/>
      <c r="H95" s="23"/>
      <c r="J95" s="23"/>
      <c r="K95" s="23"/>
      <c r="L95" s="23"/>
      <c r="M95" s="23"/>
      <c r="N95" s="23"/>
      <c r="O95" s="441"/>
      <c r="P95" s="23"/>
      <c r="Q95" s="23"/>
    </row>
    <row r="96" spans="1:18">
      <c r="A96" s="23"/>
      <c r="B96" s="23"/>
      <c r="C96" s="23"/>
      <c r="D96" s="23"/>
      <c r="E96" s="23"/>
      <c r="F96" s="23"/>
      <c r="G96" s="23"/>
      <c r="H96" s="23"/>
      <c r="J96" s="23"/>
      <c r="K96" s="23"/>
      <c r="L96" s="23"/>
      <c r="M96" s="23"/>
      <c r="N96" s="23"/>
      <c r="O96" s="441"/>
      <c r="P96" s="23"/>
      <c r="Q96" s="23"/>
    </row>
    <row r="97" spans="1:17">
      <c r="A97" s="23"/>
      <c r="B97" s="23"/>
      <c r="C97" s="23"/>
      <c r="D97" s="23"/>
      <c r="E97" s="23"/>
      <c r="F97" s="23"/>
      <c r="G97" s="23"/>
      <c r="H97" s="23"/>
      <c r="J97" s="23"/>
      <c r="K97" s="23"/>
      <c r="L97" s="23"/>
      <c r="M97" s="23"/>
      <c r="N97" s="23"/>
      <c r="O97" s="441"/>
      <c r="P97" s="23"/>
      <c r="Q97" s="23"/>
    </row>
    <row r="98" spans="1:17">
      <c r="A98" s="23"/>
      <c r="B98" s="23"/>
      <c r="C98" s="23"/>
      <c r="D98" s="23"/>
      <c r="E98" s="23"/>
      <c r="F98" s="23"/>
      <c r="G98" s="23"/>
      <c r="H98" s="23"/>
      <c r="J98" s="23"/>
      <c r="K98" s="23"/>
      <c r="L98" s="23"/>
      <c r="M98" s="23"/>
      <c r="N98" s="23"/>
      <c r="O98" s="441"/>
      <c r="P98" s="23"/>
      <c r="Q98" s="23"/>
    </row>
    <row r="99" spans="1:17">
      <c r="A99" s="23"/>
      <c r="B99" s="23"/>
      <c r="C99" s="23"/>
      <c r="D99" s="23"/>
      <c r="E99" s="23"/>
      <c r="F99" s="23"/>
      <c r="G99" s="23"/>
      <c r="H99" s="23"/>
      <c r="J99" s="23"/>
      <c r="K99" s="23"/>
      <c r="L99" s="23"/>
      <c r="M99" s="23"/>
      <c r="N99" s="23"/>
      <c r="O99" s="441"/>
      <c r="P99" s="23"/>
      <c r="Q99" s="23"/>
    </row>
    <row r="100" spans="1:17">
      <c r="A100" s="23"/>
      <c r="B100" s="23"/>
      <c r="C100" s="23"/>
      <c r="D100" s="23"/>
      <c r="E100" s="23"/>
      <c r="F100" s="23"/>
      <c r="G100" s="23"/>
      <c r="H100" s="23"/>
      <c r="J100" s="23"/>
      <c r="K100" s="23"/>
      <c r="L100" s="23"/>
      <c r="M100" s="23"/>
      <c r="N100" s="23"/>
      <c r="O100" s="441"/>
      <c r="P100" s="23"/>
      <c r="Q100" s="23"/>
    </row>
    <row r="101" spans="1:17">
      <c r="A101" s="23"/>
      <c r="B101" s="23"/>
      <c r="C101" s="23"/>
      <c r="D101" s="23"/>
      <c r="E101" s="23"/>
      <c r="F101" s="23"/>
      <c r="G101" s="23"/>
      <c r="H101" s="23"/>
      <c r="J101" s="23"/>
      <c r="K101" s="23"/>
      <c r="L101" s="23"/>
      <c r="M101" s="23"/>
      <c r="N101" s="23"/>
      <c r="O101" s="441"/>
      <c r="P101" s="23"/>
      <c r="Q101" s="23"/>
    </row>
    <row r="102" spans="1:17">
      <c r="A102" s="23"/>
      <c r="B102" s="23"/>
      <c r="C102" s="23"/>
      <c r="D102" s="23"/>
      <c r="E102" s="23"/>
      <c r="F102" s="23"/>
      <c r="G102" s="23"/>
      <c r="H102" s="23"/>
      <c r="J102" s="23"/>
      <c r="K102" s="23"/>
      <c r="L102" s="23"/>
      <c r="M102" s="23"/>
      <c r="N102" s="23"/>
      <c r="O102" s="441"/>
      <c r="P102" s="23"/>
      <c r="Q102" s="23"/>
    </row>
    <row r="103" spans="1:17">
      <c r="A103" s="23"/>
      <c r="B103" s="23"/>
      <c r="C103" s="23"/>
      <c r="D103" s="23"/>
      <c r="E103" s="23"/>
      <c r="F103" s="23"/>
      <c r="G103" s="23"/>
      <c r="H103" s="23"/>
      <c r="J103" s="23"/>
      <c r="K103" s="23"/>
      <c r="L103" s="23"/>
      <c r="M103" s="23"/>
      <c r="N103" s="23"/>
      <c r="O103" s="441"/>
      <c r="P103" s="23"/>
      <c r="Q103" s="23"/>
    </row>
    <row r="104" spans="1:17">
      <c r="A104" s="23"/>
      <c r="B104" s="23"/>
      <c r="C104" s="23"/>
      <c r="D104" s="23"/>
      <c r="E104" s="23"/>
      <c r="F104" s="23"/>
      <c r="G104" s="23"/>
      <c r="H104" s="23"/>
      <c r="J104" s="23"/>
      <c r="K104" s="23"/>
      <c r="L104" s="23"/>
      <c r="M104" s="23"/>
      <c r="N104" s="23"/>
      <c r="O104" s="441"/>
      <c r="P104" s="23"/>
      <c r="Q104" s="23"/>
    </row>
    <row r="105" spans="1:17">
      <c r="A105" s="23"/>
      <c r="B105" s="23"/>
      <c r="C105" s="23"/>
      <c r="D105" s="23"/>
      <c r="E105" s="23"/>
      <c r="F105" s="23"/>
      <c r="G105" s="23"/>
      <c r="H105" s="23"/>
      <c r="J105" s="23"/>
      <c r="K105" s="23"/>
      <c r="L105" s="23"/>
      <c r="M105" s="23"/>
      <c r="N105" s="23"/>
      <c r="O105" s="441"/>
      <c r="P105" s="23"/>
      <c r="Q105" s="23"/>
    </row>
    <row r="106" spans="1:17">
      <c r="A106" s="23"/>
      <c r="B106" s="23"/>
      <c r="C106" s="23"/>
      <c r="D106" s="23"/>
      <c r="E106" s="23"/>
      <c r="F106" s="23"/>
      <c r="G106" s="23"/>
      <c r="H106" s="23"/>
      <c r="J106" s="23"/>
      <c r="K106" s="23"/>
      <c r="L106" s="23"/>
      <c r="M106" s="23"/>
      <c r="N106" s="23"/>
      <c r="O106" s="441"/>
      <c r="P106" s="23"/>
      <c r="Q106" s="23"/>
    </row>
    <row r="107" spans="1:17">
      <c r="A107" s="23"/>
      <c r="B107" s="23"/>
      <c r="C107" s="23"/>
      <c r="D107" s="23"/>
      <c r="E107" s="23"/>
      <c r="F107" s="23"/>
      <c r="G107" s="23"/>
      <c r="H107" s="23"/>
      <c r="J107" s="23"/>
      <c r="K107" s="23"/>
      <c r="L107" s="23"/>
      <c r="M107" s="23"/>
      <c r="N107" s="23"/>
      <c r="O107" s="441"/>
      <c r="P107" s="23"/>
      <c r="Q107" s="23"/>
    </row>
    <row r="108" spans="1:17">
      <c r="A108" s="23"/>
      <c r="B108" s="23"/>
      <c r="C108" s="23"/>
      <c r="D108" s="23"/>
      <c r="E108" s="23"/>
      <c r="F108" s="23"/>
      <c r="G108" s="23"/>
      <c r="H108" s="23"/>
      <c r="J108" s="23"/>
      <c r="K108" s="23"/>
      <c r="L108" s="23"/>
      <c r="M108" s="23"/>
      <c r="N108" s="23"/>
      <c r="O108" s="441"/>
      <c r="P108" s="23"/>
      <c r="Q108" s="23"/>
    </row>
    <row r="109" spans="1:17">
      <c r="A109" s="23"/>
      <c r="B109" s="23"/>
      <c r="C109" s="23"/>
      <c r="D109" s="23"/>
      <c r="E109" s="23"/>
      <c r="F109" s="23"/>
      <c r="G109" s="23"/>
      <c r="H109" s="23"/>
      <c r="J109" s="23"/>
      <c r="K109" s="23"/>
      <c r="L109" s="23"/>
      <c r="M109" s="23"/>
      <c r="N109" s="23"/>
      <c r="O109" s="441"/>
      <c r="P109" s="23"/>
      <c r="Q109" s="23"/>
    </row>
    <row r="110" spans="1:17">
      <c r="A110" s="23"/>
      <c r="B110" s="23"/>
      <c r="C110" s="23"/>
      <c r="D110" s="23"/>
      <c r="E110" s="23"/>
      <c r="F110" s="23"/>
      <c r="G110" s="23"/>
      <c r="H110" s="23"/>
      <c r="J110" s="23"/>
      <c r="K110" s="23"/>
      <c r="L110" s="23"/>
      <c r="M110" s="23"/>
      <c r="N110" s="23"/>
      <c r="O110" s="441"/>
      <c r="P110" s="23"/>
      <c r="Q110" s="23"/>
    </row>
    <row r="111" spans="1:17">
      <c r="A111" s="23"/>
      <c r="B111" s="23"/>
      <c r="C111" s="23"/>
      <c r="D111" s="23"/>
      <c r="E111" s="23"/>
      <c r="F111" s="23"/>
      <c r="G111" s="23"/>
      <c r="H111" s="23"/>
      <c r="J111" s="23"/>
      <c r="K111" s="23"/>
      <c r="L111" s="23"/>
      <c r="M111" s="23"/>
      <c r="N111" s="23"/>
      <c r="O111" s="441"/>
      <c r="P111" s="23"/>
      <c r="Q111" s="23"/>
    </row>
    <row r="112" spans="1:17">
      <c r="A112" s="23"/>
      <c r="B112" s="23"/>
      <c r="C112" s="23"/>
      <c r="D112" s="23"/>
      <c r="E112" s="23"/>
      <c r="F112" s="23"/>
      <c r="G112" s="23"/>
      <c r="H112" s="23"/>
      <c r="J112" s="23"/>
      <c r="K112" s="23"/>
      <c r="L112" s="23"/>
      <c r="M112" s="23"/>
      <c r="N112" s="23"/>
      <c r="O112" s="441"/>
      <c r="P112" s="23"/>
      <c r="Q112" s="23"/>
    </row>
    <row r="113" spans="1:17">
      <c r="A113" s="23"/>
      <c r="B113" s="23"/>
      <c r="C113" s="23"/>
      <c r="D113" s="23"/>
      <c r="E113" s="23"/>
      <c r="F113" s="23"/>
      <c r="G113" s="23"/>
      <c r="H113" s="23"/>
      <c r="J113" s="23"/>
      <c r="K113" s="23"/>
      <c r="L113" s="23"/>
      <c r="M113" s="23"/>
      <c r="N113" s="23"/>
      <c r="O113" s="441"/>
      <c r="P113" s="23"/>
      <c r="Q113" s="23"/>
    </row>
    <row r="114" spans="1:17">
      <c r="A114" s="23"/>
      <c r="B114" s="23"/>
      <c r="C114" s="23"/>
      <c r="D114" s="23"/>
      <c r="E114" s="23"/>
      <c r="F114" s="23"/>
      <c r="G114" s="23"/>
      <c r="H114" s="23"/>
      <c r="J114" s="23"/>
      <c r="K114" s="23"/>
      <c r="L114" s="23"/>
      <c r="M114" s="23"/>
      <c r="N114" s="23"/>
      <c r="O114" s="441"/>
      <c r="P114" s="23"/>
      <c r="Q114" s="23"/>
    </row>
    <row r="115" spans="1:17">
      <c r="A115" s="23"/>
      <c r="B115" s="23"/>
      <c r="C115" s="23"/>
      <c r="D115" s="23"/>
      <c r="E115" s="23"/>
      <c r="F115" s="23"/>
      <c r="G115" s="23"/>
      <c r="H115" s="23"/>
      <c r="J115" s="23"/>
      <c r="K115" s="23"/>
      <c r="L115" s="23"/>
      <c r="M115" s="23"/>
      <c r="N115" s="23"/>
      <c r="O115" s="441"/>
      <c r="P115" s="23"/>
      <c r="Q115" s="23"/>
    </row>
    <row r="116" spans="1:17">
      <c r="A116" s="23"/>
      <c r="B116" s="23"/>
      <c r="C116" s="23"/>
      <c r="D116" s="23"/>
      <c r="E116" s="23"/>
      <c r="F116" s="23"/>
      <c r="G116" s="23"/>
      <c r="H116" s="23"/>
      <c r="J116" s="23"/>
      <c r="K116" s="23"/>
      <c r="L116" s="23"/>
      <c r="M116" s="23"/>
      <c r="N116" s="23"/>
      <c r="O116" s="441"/>
      <c r="P116" s="23"/>
      <c r="Q116" s="23"/>
    </row>
    <row r="117" spans="1:17">
      <c r="A117" s="23"/>
      <c r="B117" s="23"/>
      <c r="C117" s="23"/>
      <c r="D117" s="23"/>
      <c r="E117" s="23"/>
      <c r="F117" s="23"/>
      <c r="G117" s="23"/>
      <c r="H117" s="23"/>
      <c r="J117" s="23"/>
      <c r="K117" s="23"/>
      <c r="L117" s="23"/>
      <c r="M117" s="23"/>
      <c r="N117" s="23"/>
      <c r="O117" s="441"/>
      <c r="P117" s="23"/>
      <c r="Q117" s="23"/>
    </row>
    <row r="118" spans="1:17">
      <c r="A118" s="23"/>
      <c r="B118" s="23"/>
      <c r="C118" s="23"/>
      <c r="D118" s="23"/>
      <c r="E118" s="23"/>
      <c r="F118" s="23"/>
      <c r="G118" s="23"/>
      <c r="H118" s="23"/>
      <c r="J118" s="23"/>
      <c r="K118" s="23"/>
      <c r="L118" s="23"/>
      <c r="M118" s="23"/>
      <c r="N118" s="23"/>
      <c r="O118" s="441"/>
      <c r="P118" s="23"/>
      <c r="Q118" s="23"/>
    </row>
    <row r="119" spans="1:17">
      <c r="A119" s="23"/>
      <c r="B119" s="23"/>
      <c r="C119" s="23"/>
      <c r="D119" s="23"/>
      <c r="E119" s="23"/>
      <c r="F119" s="23"/>
      <c r="G119" s="23"/>
      <c r="H119" s="23"/>
      <c r="J119" s="23"/>
      <c r="K119" s="23"/>
      <c r="L119" s="23"/>
      <c r="M119" s="23"/>
      <c r="N119" s="23"/>
      <c r="O119" s="441"/>
      <c r="P119" s="23"/>
      <c r="Q119" s="23"/>
    </row>
  </sheetData>
  <mergeCells count="10">
    <mergeCell ref="L2:M2"/>
    <mergeCell ref="N2:O2"/>
    <mergeCell ref="A1:Q1"/>
    <mergeCell ref="P2:Q2"/>
    <mergeCell ref="A25:B25"/>
    <mergeCell ref="A2:C2"/>
    <mergeCell ref="D2:E2"/>
    <mergeCell ref="F2:G2"/>
    <mergeCell ref="H2:I2"/>
    <mergeCell ref="J2:K2"/>
  </mergeCells>
  <phoneticPr fontId="11" type="noConversion"/>
  <conditionalFormatting sqref="D4:Q76">
    <cfRule type="expression" dxfId="1321" priority="33" stopIfTrue="1">
      <formula>(D4="x")</formula>
    </cfRule>
  </conditionalFormatting>
  <conditionalFormatting sqref="B28:B29">
    <cfRule type="expression" dxfId="1320" priority="59320" stopIfTrue="1">
      <formula>AND(COUNTIF(B$10:B$259,B28)&gt;1,B28&lt;&gt;"nt",B28&lt;&gt;"Chào cờ")</formula>
    </cfRule>
  </conditionalFormatting>
  <conditionalFormatting sqref="B28:B64">
    <cfRule type="expression" dxfId="1319" priority="59321" stopIfTrue="1">
      <formula>AND(COUNTIF(B$12:B$262,B28)&gt;1,B28&lt;&gt;"nt",B28&lt;&gt;"Chào cờ")</formula>
    </cfRule>
  </conditionalFormatting>
  <printOptions horizontalCentered="1"/>
  <pageMargins left="0.5" right="0.5" top="0.5" bottom="0.5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filterMode="1"/>
  <dimension ref="A1:U215"/>
  <sheetViews>
    <sheetView tabSelected="1" zoomScale="70" zoomScaleNormal="70" workbookViewId="0">
      <pane ySplit="8" topLeftCell="A117" activePane="bottomLeft" state="frozen"/>
      <selection pane="bottomLeft" activeCell="I120" sqref="I120"/>
    </sheetView>
  </sheetViews>
  <sheetFormatPr defaultColWidth="9" defaultRowHeight="15.75"/>
  <cols>
    <col min="1" max="1" width="10" style="635" customWidth="1"/>
    <col min="2" max="3" width="17.125" style="635" hidden="1" customWidth="1"/>
    <col min="4" max="4" width="17.125" style="783" customWidth="1"/>
    <col min="5" max="7" width="18.25" style="783" customWidth="1"/>
    <col min="8" max="14" width="18.25" style="635" customWidth="1"/>
    <col min="15" max="15" width="18.25" style="699" customWidth="1"/>
    <col min="16" max="16" width="18.5" style="635" customWidth="1"/>
    <col min="17" max="17" width="11.75" style="635" customWidth="1"/>
    <col min="18" max="18" width="7.25" style="635" customWidth="1"/>
    <col min="19" max="19" width="7.125" style="635" customWidth="1"/>
    <col min="20" max="20" width="9.125" style="635" customWidth="1"/>
    <col min="21" max="21" width="12.375" style="635" customWidth="1"/>
    <col min="22" max="16384" width="9" style="635"/>
  </cols>
  <sheetData>
    <row r="1" spans="1:21" ht="18" customHeight="1">
      <c r="A1" s="990" t="s">
        <v>1321</v>
      </c>
      <c r="B1" s="991"/>
      <c r="C1" s="991"/>
      <c r="D1" s="990"/>
      <c r="E1" s="990"/>
      <c r="F1" s="990"/>
      <c r="G1" s="782"/>
      <c r="H1" s="983" t="s">
        <v>1551</v>
      </c>
      <c r="I1" s="983"/>
      <c r="J1" s="983"/>
      <c r="K1" s="983"/>
      <c r="L1" s="983"/>
      <c r="M1" s="983"/>
      <c r="N1" s="983"/>
      <c r="O1" s="983"/>
      <c r="P1" s="671"/>
      <c r="Q1" s="672"/>
      <c r="R1" s="672"/>
      <c r="S1" s="672"/>
      <c r="T1" s="672"/>
    </row>
    <row r="2" spans="1:21" ht="18" customHeight="1">
      <c r="A2" s="984" t="s">
        <v>1553</v>
      </c>
      <c r="B2" s="992"/>
      <c r="C2" s="992"/>
      <c r="D2" s="984"/>
      <c r="E2" s="984"/>
      <c r="F2" s="984"/>
      <c r="G2" s="782"/>
      <c r="H2" s="984" t="s">
        <v>1552</v>
      </c>
      <c r="I2" s="984"/>
      <c r="J2" s="984"/>
      <c r="K2" s="984"/>
      <c r="L2" s="984"/>
      <c r="M2" s="984"/>
      <c r="N2" s="984"/>
      <c r="O2" s="984"/>
    </row>
    <row r="3" spans="1:21" ht="18" customHeight="1">
      <c r="A3" s="993"/>
      <c r="B3" s="994"/>
      <c r="C3" s="992"/>
      <c r="D3" s="993"/>
      <c r="E3" s="993"/>
      <c r="F3" s="993"/>
      <c r="G3" s="782"/>
      <c r="H3" s="680"/>
      <c r="I3" s="680"/>
      <c r="J3" s="680"/>
      <c r="K3" s="680"/>
      <c r="L3" s="680"/>
      <c r="M3" s="680"/>
      <c r="N3" s="782"/>
      <c r="O3" s="680"/>
    </row>
    <row r="4" spans="1:21" ht="21" customHeight="1">
      <c r="A4" s="985" t="s">
        <v>1723</v>
      </c>
      <c r="B4" s="986"/>
      <c r="C4" s="986"/>
      <c r="D4" s="985"/>
      <c r="E4" s="985"/>
      <c r="F4" s="985"/>
      <c r="G4" s="985"/>
      <c r="H4" s="985"/>
      <c r="I4" s="985"/>
      <c r="J4" s="985"/>
      <c r="K4" s="985"/>
      <c r="L4" s="985"/>
      <c r="M4" s="985"/>
      <c r="N4" s="985"/>
      <c r="O4" s="985"/>
    </row>
    <row r="5" spans="1:21" ht="21" customHeight="1">
      <c r="A5" s="987" t="s">
        <v>1706</v>
      </c>
      <c r="B5" s="988"/>
      <c r="C5" s="988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987"/>
    </row>
    <row r="6" spans="1:21" ht="18.75" customHeight="1">
      <c r="A6" s="989" t="s">
        <v>1767</v>
      </c>
      <c r="B6" s="989"/>
      <c r="C6" s="989"/>
      <c r="D6" s="989"/>
      <c r="E6" s="989"/>
      <c r="F6" s="989"/>
      <c r="G6" s="989"/>
      <c r="H6" s="989"/>
      <c r="I6" s="989"/>
      <c r="J6" s="989"/>
      <c r="K6" s="989"/>
      <c r="L6" s="989"/>
      <c r="M6" s="989"/>
      <c r="N6" s="989"/>
      <c r="O6" s="989"/>
    </row>
    <row r="7" spans="1:21" ht="17.25" customHeight="1">
      <c r="A7" s="975" t="s">
        <v>251</v>
      </c>
      <c r="B7" s="976"/>
      <c r="C7" s="977" t="s">
        <v>1316</v>
      </c>
      <c r="D7" s="979">
        <v>3</v>
      </c>
      <c r="E7" s="980"/>
      <c r="F7" s="979">
        <v>4</v>
      </c>
      <c r="G7" s="980"/>
      <c r="H7" s="979">
        <v>5</v>
      </c>
      <c r="I7" s="980"/>
      <c r="J7" s="979">
        <v>6</v>
      </c>
      <c r="K7" s="980"/>
      <c r="L7" s="979">
        <v>7</v>
      </c>
      <c r="M7" s="980"/>
      <c r="N7" s="979" t="s">
        <v>1378</v>
      </c>
      <c r="O7" s="997"/>
      <c r="P7" s="995" t="s">
        <v>1327</v>
      </c>
      <c r="Q7" s="981" t="s">
        <v>1318</v>
      </c>
      <c r="R7" s="981" t="s">
        <v>1324</v>
      </c>
      <c r="S7" s="981" t="s">
        <v>1325</v>
      </c>
      <c r="T7" s="981" t="s">
        <v>1320</v>
      </c>
      <c r="U7" s="981" t="s">
        <v>1319</v>
      </c>
    </row>
    <row r="8" spans="1:21" ht="24.75" customHeight="1">
      <c r="A8" s="673" t="s">
        <v>287</v>
      </c>
      <c r="B8" s="732" t="s">
        <v>241</v>
      </c>
      <c r="C8" s="978"/>
      <c r="D8" s="674" t="s">
        <v>33</v>
      </c>
      <c r="E8" s="674" t="s">
        <v>292</v>
      </c>
      <c r="F8" s="674" t="s">
        <v>33</v>
      </c>
      <c r="G8" s="674" t="s">
        <v>292</v>
      </c>
      <c r="H8" s="674" t="s">
        <v>33</v>
      </c>
      <c r="I8" s="674" t="s">
        <v>292</v>
      </c>
      <c r="J8" s="674" t="s">
        <v>33</v>
      </c>
      <c r="K8" s="674" t="s">
        <v>292</v>
      </c>
      <c r="L8" s="674" t="s">
        <v>33</v>
      </c>
      <c r="M8" s="674" t="s">
        <v>292</v>
      </c>
      <c r="N8" s="674" t="s">
        <v>33</v>
      </c>
      <c r="O8" s="674" t="s">
        <v>292</v>
      </c>
      <c r="P8" s="996"/>
      <c r="Q8" s="982"/>
      <c r="R8" s="982"/>
      <c r="S8" s="982"/>
      <c r="T8" s="982"/>
      <c r="U8" s="982"/>
    </row>
    <row r="9" spans="1:21" ht="16.5" hidden="1" customHeight="1">
      <c r="A9" s="645"/>
      <c r="B9" s="733"/>
      <c r="C9" s="636"/>
      <c r="D9" s="646"/>
      <c r="E9" s="646" t="s">
        <v>1323</v>
      </c>
      <c r="F9" s="646"/>
      <c r="G9" s="646"/>
      <c r="H9" s="646"/>
      <c r="I9" s="646" t="s">
        <v>1323</v>
      </c>
      <c r="J9" s="646"/>
      <c r="K9" s="646"/>
      <c r="L9" s="646"/>
      <c r="M9" s="646"/>
      <c r="N9" s="646"/>
      <c r="O9" s="646"/>
      <c r="P9" s="637"/>
      <c r="Q9" s="637"/>
      <c r="R9" s="637"/>
      <c r="S9" s="637"/>
      <c r="T9" s="637"/>
      <c r="U9" s="637"/>
    </row>
    <row r="10" spans="1:21" s="407" customFormat="1" ht="17.25" hidden="1" customHeight="1">
      <c r="A10" s="968" t="s">
        <v>1441</v>
      </c>
      <c r="B10" s="734"/>
      <c r="C10" s="636"/>
      <c r="D10" s="726"/>
      <c r="E10" s="726"/>
      <c r="F10" s="726"/>
      <c r="G10" s="726"/>
      <c r="H10" s="726"/>
      <c r="I10" s="726"/>
      <c r="J10" s="654"/>
      <c r="K10" s="654"/>
      <c r="L10" s="654"/>
      <c r="M10" s="654"/>
      <c r="N10" s="654"/>
      <c r="O10" s="647"/>
      <c r="P10" s="639" t="s">
        <v>1388</v>
      </c>
      <c r="Q10" s="648"/>
      <c r="R10" s="735"/>
      <c r="S10" s="735"/>
      <c r="T10" s="735"/>
      <c r="U10" s="735"/>
    </row>
    <row r="11" spans="1:21" s="407" customFormat="1" ht="17.25" hidden="1" customHeight="1">
      <c r="A11" s="969"/>
      <c r="B11" s="734"/>
      <c r="C11" s="636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3"/>
      <c r="P11" s="639" t="s">
        <v>1388</v>
      </c>
      <c r="Q11" s="648"/>
      <c r="R11" s="735"/>
      <c r="S11" s="735"/>
      <c r="T11" s="735"/>
      <c r="U11" s="735"/>
    </row>
    <row r="12" spans="1:21" s="407" customFormat="1" ht="17.25" hidden="1" customHeight="1">
      <c r="A12" s="969"/>
      <c r="B12" s="734"/>
      <c r="C12" s="636"/>
      <c r="D12" s="722"/>
      <c r="E12" s="722"/>
      <c r="F12" s="642"/>
      <c r="G12" s="642"/>
      <c r="H12" s="642"/>
      <c r="I12" s="642"/>
      <c r="J12" s="642"/>
      <c r="K12" s="642"/>
      <c r="L12" s="642"/>
      <c r="M12" s="642"/>
      <c r="N12" s="642"/>
      <c r="O12" s="643"/>
      <c r="P12" s="639" t="s">
        <v>1388</v>
      </c>
      <c r="Q12" s="648"/>
      <c r="R12" s="735"/>
      <c r="S12" s="735"/>
      <c r="T12" s="735"/>
      <c r="U12" s="735"/>
    </row>
    <row r="13" spans="1:21" s="407" customFormat="1" ht="17.25" hidden="1" customHeight="1">
      <c r="A13" s="969"/>
      <c r="B13" s="734"/>
      <c r="C13" s="636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N13" s="642"/>
      <c r="O13" s="643"/>
      <c r="P13" s="639" t="s">
        <v>1388</v>
      </c>
      <c r="Q13" s="648"/>
      <c r="R13" s="735"/>
      <c r="S13" s="735"/>
      <c r="T13" s="735"/>
      <c r="U13" s="735"/>
    </row>
    <row r="14" spans="1:21" s="407" customFormat="1" ht="17.25" hidden="1" customHeight="1">
      <c r="A14" s="969"/>
      <c r="B14" s="734"/>
      <c r="C14" s="636"/>
      <c r="D14" s="643"/>
      <c r="E14" s="643"/>
      <c r="F14" s="643"/>
      <c r="G14" s="662"/>
      <c r="H14" s="661"/>
      <c r="I14" s="643"/>
      <c r="J14" s="723"/>
      <c r="K14" s="643"/>
      <c r="L14" s="643"/>
      <c r="M14" s="642"/>
      <c r="N14" s="642"/>
      <c r="O14" s="643"/>
      <c r="P14" s="639" t="s">
        <v>1388</v>
      </c>
      <c r="Q14" s="648"/>
      <c r="R14" s="735"/>
      <c r="S14" s="735"/>
      <c r="T14" s="735"/>
      <c r="U14" s="735"/>
    </row>
    <row r="15" spans="1:21" s="407" customFormat="1" ht="17.25" hidden="1" customHeight="1">
      <c r="A15" s="969"/>
      <c r="B15" s="734"/>
      <c r="C15" s="636"/>
      <c r="D15" s="663"/>
      <c r="E15" s="663"/>
      <c r="F15" s="663"/>
      <c r="G15" s="663"/>
      <c r="H15" s="653"/>
      <c r="I15" s="653"/>
      <c r="J15" s="663"/>
      <c r="K15" s="663"/>
      <c r="L15" s="642"/>
      <c r="M15" s="663"/>
      <c r="N15" s="663"/>
      <c r="O15" s="663"/>
      <c r="P15" s="678" t="s">
        <v>1388</v>
      </c>
      <c r="Q15" s="648"/>
      <c r="R15" s="735"/>
      <c r="S15" s="735"/>
      <c r="T15" s="735"/>
      <c r="U15" s="735"/>
    </row>
    <row r="16" spans="1:21" s="680" customFormat="1" ht="17.25" hidden="1" customHeight="1">
      <c r="A16" s="970" t="s">
        <v>1411</v>
      </c>
      <c r="B16" s="711"/>
      <c r="C16" s="636"/>
      <c r="D16" s="654"/>
      <c r="E16" s="654"/>
      <c r="F16" s="654"/>
      <c r="G16" s="654"/>
      <c r="H16" s="726"/>
      <c r="I16" s="726"/>
      <c r="J16" s="726"/>
      <c r="K16" s="726"/>
      <c r="L16" s="726"/>
      <c r="M16" s="726"/>
      <c r="N16" s="726"/>
      <c r="O16" s="731"/>
      <c r="P16" s="639" t="s">
        <v>1388</v>
      </c>
      <c r="Q16" s="774"/>
      <c r="R16" s="675"/>
      <c r="S16" s="675"/>
      <c r="T16" s="675"/>
      <c r="U16" s="675"/>
    </row>
    <row r="17" spans="1:21" s="680" customFormat="1" ht="17.25" hidden="1" customHeight="1">
      <c r="A17" s="971"/>
      <c r="B17" s="711"/>
      <c r="C17" s="636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3"/>
      <c r="P17" s="639" t="s">
        <v>1388</v>
      </c>
      <c r="Q17" s="774"/>
      <c r="R17" s="675"/>
      <c r="S17" s="675"/>
      <c r="T17" s="675"/>
      <c r="U17" s="675"/>
    </row>
    <row r="18" spans="1:21" s="680" customFormat="1" ht="17.25" hidden="1" customHeight="1">
      <c r="A18" s="971"/>
      <c r="B18" s="711"/>
      <c r="C18" s="636"/>
      <c r="D18" s="722"/>
      <c r="E18" s="722"/>
      <c r="F18" s="722"/>
      <c r="G18" s="722"/>
      <c r="H18" s="642"/>
      <c r="I18" s="642"/>
      <c r="J18" s="642"/>
      <c r="K18" s="642"/>
      <c r="L18" s="642"/>
      <c r="M18" s="642"/>
      <c r="N18" s="642"/>
      <c r="O18" s="643"/>
      <c r="P18" s="639" t="s">
        <v>1388</v>
      </c>
      <c r="Q18" s="774"/>
      <c r="R18" s="675"/>
      <c r="S18" s="675"/>
      <c r="T18" s="675"/>
      <c r="U18" s="675"/>
    </row>
    <row r="19" spans="1:21" s="680" customFormat="1" ht="17.25" hidden="1" customHeight="1">
      <c r="A19" s="971"/>
      <c r="B19" s="711"/>
      <c r="C19" s="636"/>
      <c r="D19" s="642"/>
      <c r="E19" s="642"/>
      <c r="F19" s="642"/>
      <c r="G19" s="642"/>
      <c r="H19" s="642"/>
      <c r="I19" s="643"/>
      <c r="J19" s="642"/>
      <c r="K19" s="643"/>
      <c r="L19" s="643"/>
      <c r="M19" s="643"/>
      <c r="N19" s="642"/>
      <c r="O19" s="643"/>
      <c r="P19" s="639" t="s">
        <v>1388</v>
      </c>
      <c r="Q19" s="774"/>
      <c r="R19" s="675"/>
      <c r="S19" s="675"/>
      <c r="T19" s="675"/>
      <c r="U19" s="675"/>
    </row>
    <row r="20" spans="1:21" s="680" customFormat="1" ht="17.25" hidden="1" customHeight="1">
      <c r="A20" s="971"/>
      <c r="B20" s="711"/>
      <c r="C20" s="636"/>
      <c r="D20" s="724"/>
      <c r="E20" s="724"/>
      <c r="F20" s="724"/>
      <c r="G20" s="643"/>
      <c r="H20" s="643"/>
      <c r="I20" s="723"/>
      <c r="J20" s="643"/>
      <c r="K20" s="722"/>
      <c r="L20" s="722"/>
      <c r="M20" s="723"/>
      <c r="N20" s="723"/>
      <c r="O20" s="724"/>
      <c r="P20" s="639" t="s">
        <v>1388</v>
      </c>
      <c r="Q20" s="774"/>
      <c r="R20" s="675"/>
      <c r="S20" s="675"/>
      <c r="T20" s="675"/>
      <c r="U20" s="675"/>
    </row>
    <row r="21" spans="1:21" s="680" customFormat="1" ht="17.25" hidden="1" customHeight="1">
      <c r="A21" s="971"/>
      <c r="B21" s="711"/>
      <c r="C21" s="636"/>
      <c r="D21" s="663"/>
      <c r="E21" s="663"/>
      <c r="F21" s="663"/>
      <c r="G21" s="663"/>
      <c r="H21" s="653"/>
      <c r="I21" s="663"/>
      <c r="J21" s="653"/>
      <c r="K21" s="663"/>
      <c r="L21" s="663"/>
      <c r="M21" s="663"/>
      <c r="N21" s="663"/>
      <c r="O21" s="663"/>
      <c r="P21" s="639" t="s">
        <v>1388</v>
      </c>
      <c r="Q21" s="774"/>
      <c r="R21" s="675"/>
      <c r="S21" s="675"/>
      <c r="T21" s="675"/>
      <c r="U21" s="675"/>
    </row>
    <row r="22" spans="1:21" s="680" customFormat="1" ht="17.25" hidden="1" customHeight="1">
      <c r="A22" s="970" t="s">
        <v>1412</v>
      </c>
      <c r="B22" s="711"/>
      <c r="C22" s="636"/>
      <c r="D22" s="654"/>
      <c r="E22" s="654"/>
      <c r="F22" s="654"/>
      <c r="G22" s="654"/>
      <c r="H22" s="728"/>
      <c r="I22" s="728"/>
      <c r="J22" s="728"/>
      <c r="K22" s="728"/>
      <c r="L22" s="768"/>
      <c r="M22" s="654"/>
      <c r="N22" s="728" t="s">
        <v>1559</v>
      </c>
      <c r="O22" s="756" t="s">
        <v>1559</v>
      </c>
      <c r="P22" s="639" t="s">
        <v>1388</v>
      </c>
      <c r="Q22" s="774"/>
      <c r="R22" s="676"/>
      <c r="S22" s="676"/>
      <c r="T22" s="676"/>
      <c r="U22" s="676"/>
    </row>
    <row r="23" spans="1:21" s="680" customFormat="1" ht="17.25" hidden="1" customHeight="1">
      <c r="A23" s="971"/>
      <c r="B23" s="711"/>
      <c r="C23" s="636"/>
      <c r="D23" s="642"/>
      <c r="E23" s="642"/>
      <c r="F23" s="642"/>
      <c r="H23" s="642"/>
      <c r="I23" s="642"/>
      <c r="J23" s="642"/>
      <c r="K23" s="642"/>
      <c r="L23" s="642"/>
      <c r="M23" s="642"/>
      <c r="N23" s="642" t="s">
        <v>1563</v>
      </c>
      <c r="O23" s="643" t="s">
        <v>1563</v>
      </c>
      <c r="P23" s="639" t="s">
        <v>1388</v>
      </c>
      <c r="Q23" s="774"/>
      <c r="R23" s="676"/>
      <c r="S23" s="676"/>
      <c r="T23" s="676"/>
      <c r="U23" s="676"/>
    </row>
    <row r="24" spans="1:21" s="680" customFormat="1" ht="17.25" hidden="1" customHeight="1">
      <c r="A24" s="971"/>
      <c r="B24" s="711"/>
      <c r="C24" s="636"/>
      <c r="D24" s="642"/>
      <c r="E24" s="642"/>
      <c r="F24" s="642"/>
      <c r="G24" s="642"/>
      <c r="H24" s="722"/>
      <c r="I24" s="722"/>
      <c r="J24" s="722"/>
      <c r="K24" s="722"/>
      <c r="L24" s="722"/>
      <c r="M24" s="642"/>
      <c r="N24" s="722" t="s">
        <v>1381</v>
      </c>
      <c r="O24" s="725" t="s">
        <v>1381</v>
      </c>
      <c r="P24" s="639" t="s">
        <v>1388</v>
      </c>
      <c r="Q24" s="774"/>
      <c r="R24" s="676"/>
      <c r="S24" s="676"/>
      <c r="T24" s="676"/>
      <c r="U24" s="676"/>
    </row>
    <row r="25" spans="1:21" s="680" customFormat="1" ht="17.25" hidden="1" customHeight="1">
      <c r="A25" s="971"/>
      <c r="B25" s="711"/>
      <c r="C25" s="636"/>
      <c r="D25" s="642"/>
      <c r="E25" s="642"/>
      <c r="F25" s="643"/>
      <c r="G25" s="642"/>
      <c r="H25" s="685"/>
      <c r="I25" s="643"/>
      <c r="J25" s="685"/>
      <c r="K25" s="643"/>
      <c r="L25" s="643"/>
      <c r="M25" s="642"/>
      <c r="N25" s="685" t="s">
        <v>1637</v>
      </c>
      <c r="O25" s="643" t="s">
        <v>115</v>
      </c>
      <c r="P25" s="639" t="s">
        <v>1388</v>
      </c>
      <c r="Q25" s="774"/>
      <c r="R25" s="676"/>
      <c r="S25" s="676"/>
      <c r="T25" s="676"/>
      <c r="U25" s="676"/>
    </row>
    <row r="26" spans="1:21" s="680" customFormat="1" ht="17.25" hidden="1" customHeight="1">
      <c r="A26" s="971"/>
      <c r="B26" s="711"/>
      <c r="C26" s="636"/>
      <c r="D26" s="643"/>
      <c r="E26" s="642"/>
      <c r="F26" s="643"/>
      <c r="G26" s="642"/>
      <c r="H26" s="723"/>
      <c r="I26" s="643"/>
      <c r="J26" s="723"/>
      <c r="K26" s="642"/>
      <c r="L26" s="670"/>
      <c r="M26" s="642"/>
      <c r="N26" s="723" t="s">
        <v>1742</v>
      </c>
      <c r="O26" s="643" t="s">
        <v>1751</v>
      </c>
      <c r="P26" s="639" t="s">
        <v>1388</v>
      </c>
      <c r="Q26" s="774"/>
      <c r="R26" s="676"/>
      <c r="S26" s="676"/>
      <c r="T26" s="676"/>
      <c r="U26" s="676"/>
    </row>
    <row r="27" spans="1:21" s="680" customFormat="1" ht="17.25" hidden="1" customHeight="1">
      <c r="A27" s="972"/>
      <c r="B27" s="711"/>
      <c r="C27" s="636"/>
      <c r="D27" s="663"/>
      <c r="E27" s="653"/>
      <c r="F27" s="663"/>
      <c r="G27" s="663"/>
      <c r="H27" s="663"/>
      <c r="I27" s="663"/>
      <c r="J27" s="663"/>
      <c r="K27" s="663"/>
      <c r="L27" s="663"/>
      <c r="M27" s="663"/>
      <c r="N27" s="663"/>
      <c r="O27" s="663"/>
      <c r="P27" s="639" t="s">
        <v>1388</v>
      </c>
      <c r="Q27" s="774"/>
      <c r="R27" s="676"/>
      <c r="S27" s="676"/>
      <c r="T27" s="676"/>
      <c r="U27" s="676"/>
    </row>
    <row r="28" spans="1:21" s="680" customFormat="1" ht="17.25" hidden="1" customHeight="1">
      <c r="A28" s="970" t="s">
        <v>1413</v>
      </c>
      <c r="B28" s="711"/>
      <c r="C28" s="636"/>
      <c r="D28" s="647"/>
      <c r="E28" s="642"/>
      <c r="F28" s="722"/>
      <c r="G28" s="725"/>
      <c r="H28" s="722"/>
      <c r="I28" s="722"/>
      <c r="J28" s="726"/>
      <c r="K28" s="722"/>
      <c r="L28" s="722"/>
      <c r="M28" s="722"/>
      <c r="N28" s="722"/>
      <c r="O28" s="725"/>
      <c r="P28" s="709" t="s">
        <v>1388</v>
      </c>
      <c r="Q28" s="774"/>
      <c r="R28" s="677"/>
      <c r="S28" s="677"/>
      <c r="T28" s="677"/>
      <c r="U28" s="677"/>
    </row>
    <row r="29" spans="1:21" s="680" customFormat="1" ht="17.25" hidden="1" customHeight="1">
      <c r="A29" s="971"/>
      <c r="B29" s="711"/>
      <c r="C29" s="636"/>
      <c r="D29" s="643"/>
      <c r="E29" s="642"/>
      <c r="F29" s="642"/>
      <c r="G29" s="643"/>
      <c r="H29" s="642"/>
      <c r="I29" s="642"/>
      <c r="J29" s="642"/>
      <c r="K29" s="642"/>
      <c r="L29" s="642"/>
      <c r="M29" s="642"/>
      <c r="N29" s="642"/>
      <c r="O29" s="643"/>
      <c r="P29" s="639" t="s">
        <v>1388</v>
      </c>
      <c r="Q29" s="774"/>
      <c r="R29" s="676"/>
      <c r="S29" s="676"/>
      <c r="T29" s="676"/>
      <c r="U29" s="676"/>
    </row>
    <row r="30" spans="1:21" s="680" customFormat="1" ht="17.25" hidden="1" customHeight="1">
      <c r="A30" s="971"/>
      <c r="B30" s="711"/>
      <c r="C30" s="636"/>
      <c r="D30" s="643"/>
      <c r="E30" s="642"/>
      <c r="F30" s="643"/>
      <c r="G30" s="643"/>
      <c r="H30" s="643"/>
      <c r="I30" s="643"/>
      <c r="J30" s="642"/>
      <c r="K30" s="643"/>
      <c r="L30" s="643"/>
      <c r="M30" s="643"/>
      <c r="N30" s="643"/>
      <c r="O30" s="643"/>
      <c r="P30" s="639" t="s">
        <v>1388</v>
      </c>
      <c r="Q30" s="774"/>
      <c r="R30" s="676"/>
      <c r="S30" s="676"/>
      <c r="T30" s="676"/>
      <c r="U30" s="676"/>
    </row>
    <row r="31" spans="1:21" s="680" customFormat="1" ht="17.25" hidden="1" customHeight="1">
      <c r="A31" s="971"/>
      <c r="B31" s="711"/>
      <c r="C31" s="636"/>
      <c r="D31" s="643"/>
      <c r="E31" s="642"/>
      <c r="F31" s="642"/>
      <c r="G31" s="643"/>
      <c r="H31" s="642"/>
      <c r="I31" s="642"/>
      <c r="J31" s="642"/>
      <c r="K31" s="643"/>
      <c r="L31" s="642"/>
      <c r="M31" s="642"/>
      <c r="N31" s="642"/>
      <c r="O31" s="643"/>
      <c r="P31" s="639" t="s">
        <v>1388</v>
      </c>
      <c r="Q31" s="774"/>
      <c r="R31" s="676"/>
      <c r="S31" s="676"/>
      <c r="T31" s="676"/>
      <c r="U31" s="676"/>
    </row>
    <row r="32" spans="1:21" s="680" customFormat="1" ht="17.25" hidden="1" customHeight="1">
      <c r="A32" s="971"/>
      <c r="B32" s="711"/>
      <c r="C32" s="636"/>
      <c r="D32" s="643"/>
      <c r="E32" s="642"/>
      <c r="F32" s="723"/>
      <c r="G32" s="643"/>
      <c r="H32" s="643"/>
      <c r="I32" s="642"/>
      <c r="J32" s="685"/>
      <c r="K32" s="723"/>
      <c r="L32" s="723"/>
      <c r="M32" s="723"/>
      <c r="N32" s="643"/>
      <c r="O32" s="643"/>
      <c r="P32" s="639" t="s">
        <v>1388</v>
      </c>
      <c r="Q32" s="774"/>
      <c r="R32" s="676"/>
      <c r="S32" s="676"/>
      <c r="T32" s="676"/>
      <c r="U32" s="676"/>
    </row>
    <row r="33" spans="1:21" s="680" customFormat="1" ht="17.25" hidden="1" customHeight="1">
      <c r="A33" s="972"/>
      <c r="B33" s="711"/>
      <c r="C33" s="636"/>
      <c r="D33" s="664"/>
      <c r="E33" s="666"/>
      <c r="F33" s="653"/>
      <c r="G33" s="663"/>
      <c r="H33" s="653"/>
      <c r="I33" s="663"/>
      <c r="J33" s="663"/>
      <c r="K33" s="663"/>
      <c r="L33" s="653"/>
      <c r="M33" s="663"/>
      <c r="N33" s="663"/>
      <c r="O33" s="663"/>
      <c r="P33" s="639" t="s">
        <v>1388</v>
      </c>
      <c r="Q33" s="774"/>
      <c r="R33" s="676"/>
      <c r="S33" s="676"/>
      <c r="T33" s="676"/>
      <c r="U33" s="676"/>
    </row>
    <row r="34" spans="1:21" ht="22.5" hidden="1" customHeight="1">
      <c r="A34" s="973" t="s">
        <v>1399</v>
      </c>
      <c r="B34" s="736">
        <v>1</v>
      </c>
      <c r="C34" s="636">
        <v>241</v>
      </c>
      <c r="D34" s="654"/>
      <c r="E34" s="654"/>
      <c r="F34" s="654"/>
      <c r="G34" s="654"/>
      <c r="H34" s="654"/>
      <c r="I34" s="654"/>
      <c r="J34" s="726"/>
      <c r="K34" s="668"/>
      <c r="L34" s="726"/>
      <c r="M34" s="654"/>
      <c r="N34" s="731"/>
      <c r="O34" s="731"/>
      <c r="P34" s="639" t="s">
        <v>1387</v>
      </c>
      <c r="Q34" s="774"/>
      <c r="R34" s="638"/>
      <c r="S34" s="638"/>
      <c r="T34" s="638"/>
      <c r="U34" s="638"/>
    </row>
    <row r="35" spans="1:21" ht="22.5" hidden="1" customHeight="1">
      <c r="A35" s="974"/>
      <c r="B35" s="737">
        <v>2</v>
      </c>
      <c r="C35" s="636">
        <v>242</v>
      </c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3"/>
      <c r="O35" s="643"/>
      <c r="P35" s="639" t="s">
        <v>1387</v>
      </c>
      <c r="Q35" s="774"/>
      <c r="R35" s="638"/>
      <c r="S35" s="638"/>
      <c r="T35" s="638"/>
      <c r="U35" s="638"/>
    </row>
    <row r="36" spans="1:21" ht="22.5" hidden="1" customHeight="1">
      <c r="A36" s="974"/>
      <c r="B36" s="737">
        <v>3</v>
      </c>
      <c r="C36" s="636">
        <v>243</v>
      </c>
      <c r="D36" s="642"/>
      <c r="E36" s="642"/>
      <c r="F36" s="642"/>
      <c r="G36" s="642"/>
      <c r="H36" s="642"/>
      <c r="I36" s="642"/>
      <c r="J36" s="642"/>
      <c r="K36" s="669"/>
      <c r="L36" s="642"/>
      <c r="M36" s="642"/>
      <c r="N36" s="643"/>
      <c r="O36" s="643"/>
      <c r="P36" s="639" t="s">
        <v>1387</v>
      </c>
      <c r="Q36" s="774"/>
      <c r="R36" s="638"/>
      <c r="S36" s="638"/>
      <c r="T36" s="638"/>
      <c r="U36" s="638"/>
    </row>
    <row r="37" spans="1:21" ht="22.5" hidden="1" customHeight="1">
      <c r="A37" s="974"/>
      <c r="B37" s="736">
        <v>1</v>
      </c>
      <c r="C37" s="636">
        <v>244</v>
      </c>
      <c r="D37" s="642"/>
      <c r="E37" s="642"/>
      <c r="F37" s="642"/>
      <c r="G37" s="642"/>
      <c r="H37" s="642"/>
      <c r="I37" s="642"/>
      <c r="J37" s="643"/>
      <c r="K37" s="642"/>
      <c r="L37" s="643"/>
      <c r="M37" s="727"/>
      <c r="N37" s="643"/>
      <c r="O37" s="643"/>
      <c r="P37" s="639" t="s">
        <v>1387</v>
      </c>
      <c r="Q37" s="966">
        <f>COUNTA(F37:O38)</f>
        <v>0</v>
      </c>
      <c r="R37" s="638"/>
      <c r="S37" s="638"/>
      <c r="T37" s="638"/>
      <c r="U37" s="638"/>
    </row>
    <row r="38" spans="1:21" ht="22.5" hidden="1" customHeight="1">
      <c r="A38" s="974"/>
      <c r="B38" s="736"/>
      <c r="C38" s="636">
        <v>245</v>
      </c>
      <c r="D38" s="662"/>
      <c r="E38" s="643"/>
      <c r="F38" s="643"/>
      <c r="G38" s="643"/>
      <c r="H38" s="643"/>
      <c r="I38" s="661"/>
      <c r="J38" s="724"/>
      <c r="K38" s="643"/>
      <c r="L38" s="724"/>
      <c r="M38" s="642"/>
      <c r="N38" s="643"/>
      <c r="O38" s="643"/>
      <c r="P38" s="639" t="s">
        <v>1387</v>
      </c>
      <c r="Q38" s="967"/>
      <c r="R38" s="638"/>
      <c r="S38" s="638"/>
      <c r="T38" s="638"/>
      <c r="U38" s="638"/>
    </row>
    <row r="39" spans="1:21" ht="22.5" hidden="1" customHeight="1">
      <c r="A39" s="974"/>
      <c r="B39" s="736"/>
      <c r="C39" s="636"/>
      <c r="D39" s="721"/>
      <c r="E39" s="721"/>
      <c r="F39" s="721"/>
      <c r="G39" s="721"/>
      <c r="H39" s="721"/>
      <c r="I39" s="721"/>
      <c r="J39" s="664"/>
      <c r="K39" s="664"/>
      <c r="L39" s="721"/>
      <c r="M39" s="757"/>
      <c r="N39" s="664"/>
      <c r="O39" s="664"/>
      <c r="P39" s="639" t="s">
        <v>1387</v>
      </c>
      <c r="Q39" s="967"/>
      <c r="R39" s="638"/>
      <c r="S39" s="638"/>
      <c r="T39" s="638"/>
      <c r="U39" s="638"/>
    </row>
    <row r="40" spans="1:21" ht="22.5" hidden="1" customHeight="1">
      <c r="A40" s="973" t="s">
        <v>1400</v>
      </c>
      <c r="B40" s="736"/>
      <c r="C40" s="636"/>
      <c r="D40" s="654"/>
      <c r="E40" s="654"/>
      <c r="F40" s="647"/>
      <c r="G40" s="647"/>
      <c r="H40" s="654"/>
      <c r="I40" s="654"/>
      <c r="J40" s="647"/>
      <c r="K40" s="654"/>
      <c r="L40" s="647"/>
      <c r="M40" s="647"/>
      <c r="N40" s="647"/>
      <c r="O40" s="647"/>
      <c r="P40" s="639" t="s">
        <v>1387</v>
      </c>
      <c r="Q40" s="774"/>
      <c r="R40" s="638"/>
      <c r="S40" s="638"/>
      <c r="T40" s="638"/>
      <c r="U40" s="638"/>
    </row>
    <row r="41" spans="1:21" ht="22.5" hidden="1" customHeight="1">
      <c r="A41" s="974"/>
      <c r="B41" s="736"/>
      <c r="C41" s="636"/>
      <c r="D41" s="642"/>
      <c r="E41" s="642"/>
      <c r="F41" s="643"/>
      <c r="G41" s="643"/>
      <c r="H41" s="642"/>
      <c r="I41" s="642"/>
      <c r="J41" s="642"/>
      <c r="K41" s="642"/>
      <c r="L41" s="642"/>
      <c r="M41" s="643"/>
      <c r="N41" s="642"/>
      <c r="O41" s="642"/>
      <c r="P41" s="639" t="s">
        <v>1387</v>
      </c>
      <c r="Q41" s="774"/>
      <c r="R41" s="638"/>
      <c r="S41" s="638"/>
      <c r="T41" s="638"/>
      <c r="U41" s="638"/>
    </row>
    <row r="42" spans="1:21" ht="22.5" hidden="1" customHeight="1">
      <c r="A42" s="974"/>
      <c r="B42" s="736"/>
      <c r="C42" s="636"/>
      <c r="D42" s="642"/>
      <c r="E42" s="642"/>
      <c r="F42" s="643"/>
      <c r="G42" s="643"/>
      <c r="H42" s="642"/>
      <c r="I42" s="642"/>
      <c r="J42" s="643"/>
      <c r="K42" s="642"/>
      <c r="L42" s="643"/>
      <c r="M42" s="643"/>
      <c r="N42" s="643"/>
      <c r="O42" s="643"/>
      <c r="P42" s="639" t="s">
        <v>1387</v>
      </c>
      <c r="Q42" s="774"/>
      <c r="R42" s="638"/>
      <c r="S42" s="638"/>
      <c r="T42" s="638"/>
      <c r="U42" s="638"/>
    </row>
    <row r="43" spans="1:21" ht="22.5" hidden="1" customHeight="1">
      <c r="A43" s="974"/>
      <c r="B43" s="736"/>
      <c r="C43" s="636"/>
      <c r="D43" s="642"/>
      <c r="E43" s="642"/>
      <c r="F43" s="661"/>
      <c r="G43" s="642"/>
      <c r="H43" s="642"/>
      <c r="I43" s="642"/>
      <c r="J43" s="643"/>
      <c r="K43" s="642"/>
      <c r="L43" s="642"/>
      <c r="M43" s="643"/>
      <c r="N43" s="643"/>
      <c r="O43" s="643"/>
      <c r="P43" s="639" t="s">
        <v>1387</v>
      </c>
      <c r="Q43" s="774"/>
      <c r="R43" s="638"/>
      <c r="S43" s="638"/>
      <c r="T43" s="638"/>
      <c r="U43" s="638"/>
    </row>
    <row r="44" spans="1:21" ht="22.5" hidden="1" customHeight="1">
      <c r="A44" s="974"/>
      <c r="B44" s="736"/>
      <c r="C44" s="636"/>
      <c r="D44" s="642"/>
      <c r="E44" s="642"/>
      <c r="F44" s="643"/>
      <c r="G44" s="642"/>
      <c r="H44" s="642"/>
      <c r="I44" s="643"/>
      <c r="J44" s="724"/>
      <c r="K44" s="642"/>
      <c r="L44" s="642"/>
      <c r="M44" s="643"/>
      <c r="N44" s="642"/>
      <c r="O44" s="643"/>
      <c r="P44" s="639" t="s">
        <v>1387</v>
      </c>
      <c r="Q44" s="774"/>
      <c r="R44" s="638"/>
      <c r="S44" s="638"/>
      <c r="T44" s="638"/>
      <c r="U44" s="638"/>
    </row>
    <row r="45" spans="1:21" ht="22.5" hidden="1" customHeight="1">
      <c r="A45" s="974"/>
      <c r="B45" s="736"/>
      <c r="C45" s="636"/>
      <c r="D45" s="642"/>
      <c r="E45" s="663"/>
      <c r="F45" s="663"/>
      <c r="G45" s="643"/>
      <c r="H45" s="643"/>
      <c r="I45" s="642"/>
      <c r="J45" s="642"/>
      <c r="K45" s="643"/>
      <c r="L45" s="643"/>
      <c r="M45" s="643"/>
      <c r="N45" s="643"/>
      <c r="O45" s="666"/>
      <c r="P45" s="639" t="s">
        <v>1387</v>
      </c>
      <c r="Q45" s="774"/>
      <c r="R45" s="638"/>
      <c r="S45" s="638"/>
      <c r="T45" s="638"/>
      <c r="U45" s="638"/>
    </row>
    <row r="46" spans="1:21" s="679" customFormat="1" ht="22.5" hidden="1" customHeight="1">
      <c r="A46" s="973" t="s">
        <v>1408</v>
      </c>
      <c r="B46" s="738"/>
      <c r="C46" s="636">
        <v>261</v>
      </c>
      <c r="D46" s="726"/>
      <c r="E46" s="726"/>
      <c r="F46" s="654"/>
      <c r="G46" s="647"/>
      <c r="H46" s="726"/>
      <c r="I46" s="726"/>
      <c r="J46" s="668"/>
      <c r="K46" s="668"/>
      <c r="L46" s="668"/>
      <c r="M46" s="668"/>
      <c r="N46" s="681"/>
      <c r="O46" s="681"/>
      <c r="P46" s="639" t="s">
        <v>1387</v>
      </c>
      <c r="Q46" s="773"/>
      <c r="R46" s="638"/>
      <c r="S46" s="638"/>
      <c r="T46" s="638"/>
      <c r="U46" s="638"/>
    </row>
    <row r="47" spans="1:21" s="680" customFormat="1" ht="22.5" hidden="1" customHeight="1">
      <c r="A47" s="974"/>
      <c r="B47" s="738"/>
      <c r="C47" s="636">
        <v>262</v>
      </c>
      <c r="D47" s="642"/>
      <c r="E47" s="642"/>
      <c r="F47" s="642"/>
      <c r="G47" s="642"/>
      <c r="H47" s="642"/>
      <c r="I47" s="642"/>
      <c r="J47" s="642"/>
      <c r="K47" s="642"/>
      <c r="L47" s="642"/>
      <c r="M47" s="642"/>
      <c r="N47" s="643"/>
      <c r="O47" s="643"/>
      <c r="P47" s="639" t="s">
        <v>1387</v>
      </c>
      <c r="Q47" s="774"/>
      <c r="R47" s="638"/>
      <c r="S47" s="638"/>
      <c r="T47" s="638"/>
      <c r="U47" s="638"/>
    </row>
    <row r="48" spans="1:21" s="680" customFormat="1" ht="22.5" hidden="1" customHeight="1">
      <c r="A48" s="974"/>
      <c r="B48" s="738"/>
      <c r="C48" s="636">
        <v>263</v>
      </c>
      <c r="D48" s="643"/>
      <c r="E48" s="643"/>
      <c r="F48" s="642"/>
      <c r="G48" s="642"/>
      <c r="H48" s="643"/>
      <c r="I48" s="643"/>
      <c r="J48" s="643"/>
      <c r="K48" s="643"/>
      <c r="L48" s="643"/>
      <c r="M48" s="643"/>
      <c r="N48" s="643"/>
      <c r="O48" s="643"/>
      <c r="P48" s="639" t="s">
        <v>1387</v>
      </c>
      <c r="Q48" s="774"/>
      <c r="R48" s="638"/>
      <c r="S48" s="638"/>
      <c r="T48" s="638"/>
      <c r="U48" s="638"/>
    </row>
    <row r="49" spans="1:21" s="680" customFormat="1" ht="22.5" hidden="1" customHeight="1">
      <c r="A49" s="974"/>
      <c r="B49" s="738"/>
      <c r="C49" s="636">
        <v>264</v>
      </c>
      <c r="D49" s="642"/>
      <c r="E49" s="642"/>
      <c r="F49" s="642"/>
      <c r="G49" s="642"/>
      <c r="H49" s="642"/>
      <c r="I49" s="642"/>
      <c r="J49" s="642"/>
      <c r="K49" s="642"/>
      <c r="L49" s="642"/>
      <c r="M49" s="642"/>
      <c r="N49" s="643"/>
      <c r="O49" s="643"/>
      <c r="P49" s="639" t="s">
        <v>1387</v>
      </c>
      <c r="Q49" s="774"/>
      <c r="R49" s="638"/>
      <c r="S49" s="638"/>
      <c r="T49" s="638"/>
      <c r="U49" s="638"/>
    </row>
    <row r="50" spans="1:21" s="680" customFormat="1" ht="22.5" hidden="1" customHeight="1">
      <c r="A50" s="974"/>
      <c r="B50" s="738"/>
      <c r="C50" s="636">
        <v>265</v>
      </c>
      <c r="D50" s="642"/>
      <c r="E50" s="642"/>
      <c r="F50" s="642"/>
      <c r="G50" s="642"/>
      <c r="H50" s="642"/>
      <c r="I50" s="642"/>
      <c r="J50" s="724"/>
      <c r="K50" s="643"/>
      <c r="L50" s="725"/>
      <c r="M50" s="643"/>
      <c r="N50" s="685"/>
      <c r="O50" s="643"/>
      <c r="P50" s="639" t="s">
        <v>1387</v>
      </c>
      <c r="Q50" s="774"/>
      <c r="R50" s="638"/>
      <c r="S50" s="638"/>
      <c r="T50" s="638"/>
      <c r="U50" s="638"/>
    </row>
    <row r="51" spans="1:21" s="680" customFormat="1" ht="22.5" hidden="1" customHeight="1">
      <c r="A51" s="1014"/>
      <c r="B51" s="738"/>
      <c r="C51" s="636">
        <v>266</v>
      </c>
      <c r="D51" s="653"/>
      <c r="E51" s="663"/>
      <c r="F51" s="663"/>
      <c r="G51" s="663"/>
      <c r="H51" s="653"/>
      <c r="I51" s="663"/>
      <c r="J51" s="663"/>
      <c r="K51" s="663"/>
      <c r="L51" s="663"/>
      <c r="M51" s="663"/>
      <c r="N51" s="663"/>
      <c r="O51" s="663"/>
      <c r="P51" s="639" t="s">
        <v>1387</v>
      </c>
      <c r="Q51" s="774"/>
      <c r="R51" s="638"/>
      <c r="S51" s="638"/>
      <c r="T51" s="638"/>
      <c r="U51" s="638"/>
    </row>
    <row r="52" spans="1:21" ht="22.5" hidden="1" customHeight="1">
      <c r="A52" s="1015" t="s">
        <v>1407</v>
      </c>
      <c r="B52" s="738"/>
      <c r="C52" s="655"/>
      <c r="D52" s="728"/>
      <c r="E52" s="728"/>
      <c r="F52" s="728"/>
      <c r="G52" s="728"/>
      <c r="H52" s="728"/>
      <c r="I52" s="728"/>
      <c r="J52" s="728" t="s">
        <v>1726</v>
      </c>
      <c r="K52" s="728" t="s">
        <v>1726</v>
      </c>
      <c r="L52" s="728" t="s">
        <v>1726</v>
      </c>
      <c r="M52" s="756" t="s">
        <v>1726</v>
      </c>
      <c r="N52" s="756"/>
      <c r="O52" s="756"/>
      <c r="P52" s="639" t="s">
        <v>1387</v>
      </c>
      <c r="Q52" s="774"/>
      <c r="R52" s="638"/>
      <c r="S52" s="638"/>
      <c r="T52" s="638"/>
      <c r="U52" s="638"/>
    </row>
    <row r="53" spans="1:21" ht="22.5" hidden="1" customHeight="1">
      <c r="A53" s="1016"/>
      <c r="B53" s="738"/>
      <c r="C53" s="636"/>
      <c r="D53" s="642"/>
      <c r="E53" s="642"/>
      <c r="F53" s="642"/>
      <c r="G53" s="642"/>
      <c r="H53" s="642"/>
      <c r="I53" s="642"/>
      <c r="J53" s="642" t="s">
        <v>1547</v>
      </c>
      <c r="K53" s="642" t="s">
        <v>1547</v>
      </c>
      <c r="L53" s="642" t="s">
        <v>1547</v>
      </c>
      <c r="M53" s="643" t="s">
        <v>1547</v>
      </c>
      <c r="N53" s="643"/>
      <c r="O53" s="643"/>
      <c r="P53" s="639" t="s">
        <v>1387</v>
      </c>
      <c r="Q53" s="774"/>
      <c r="R53" s="638"/>
      <c r="S53" s="638"/>
      <c r="T53" s="638"/>
      <c r="U53" s="638"/>
    </row>
    <row r="54" spans="1:21" ht="22.5" hidden="1" customHeight="1">
      <c r="A54" s="1016"/>
      <c r="B54" s="738"/>
      <c r="C54" s="636"/>
      <c r="D54" s="642"/>
      <c r="E54" s="642"/>
      <c r="F54" s="642"/>
      <c r="G54" s="642"/>
      <c r="H54" s="642"/>
      <c r="I54" s="642"/>
      <c r="J54" s="642" t="s">
        <v>1368</v>
      </c>
      <c r="K54" s="642" t="s">
        <v>1368</v>
      </c>
      <c r="L54" s="642" t="s">
        <v>1368</v>
      </c>
      <c r="M54" s="643" t="s">
        <v>1368</v>
      </c>
      <c r="N54" s="643"/>
      <c r="O54" s="643"/>
      <c r="P54" s="639" t="s">
        <v>1387</v>
      </c>
      <c r="Q54" s="774"/>
      <c r="R54" s="638"/>
      <c r="S54" s="638"/>
      <c r="T54" s="638"/>
      <c r="U54" s="638"/>
    </row>
    <row r="55" spans="1:21" ht="22.5" hidden="1" customHeight="1">
      <c r="A55" s="1016"/>
      <c r="B55" s="738"/>
      <c r="C55" s="636"/>
      <c r="D55" s="642"/>
      <c r="E55" s="642"/>
      <c r="F55" s="642"/>
      <c r="G55" s="642"/>
      <c r="H55" s="642"/>
      <c r="I55" s="642"/>
      <c r="J55" s="642" t="s">
        <v>115</v>
      </c>
      <c r="K55" s="642" t="s">
        <v>115</v>
      </c>
      <c r="L55" s="643" t="s">
        <v>115</v>
      </c>
      <c r="M55" s="643" t="s">
        <v>1727</v>
      </c>
      <c r="N55" s="643"/>
      <c r="O55" s="643"/>
      <c r="P55" s="639" t="s">
        <v>1387</v>
      </c>
      <c r="Q55" s="774"/>
      <c r="R55" s="638"/>
      <c r="S55" s="638"/>
      <c r="T55" s="638"/>
      <c r="U55" s="638"/>
    </row>
    <row r="56" spans="1:21" ht="22.5" hidden="1" customHeight="1">
      <c r="A56" s="1016"/>
      <c r="B56" s="738"/>
      <c r="C56" s="636"/>
      <c r="D56" s="642"/>
      <c r="E56" s="643"/>
      <c r="F56" s="642"/>
      <c r="G56" s="642"/>
      <c r="H56" s="662"/>
      <c r="I56" s="643"/>
      <c r="J56" s="684"/>
      <c r="K56" s="643" t="s">
        <v>1733</v>
      </c>
      <c r="L56" s="642"/>
      <c r="M56" s="685" t="s">
        <v>1728</v>
      </c>
      <c r="N56" s="643"/>
      <c r="O56" s="643"/>
      <c r="P56" s="639" t="s">
        <v>1387</v>
      </c>
      <c r="Q56" s="774"/>
      <c r="R56" s="638"/>
      <c r="S56" s="638"/>
      <c r="T56" s="638"/>
      <c r="U56" s="638"/>
    </row>
    <row r="57" spans="1:21" ht="22.5" hidden="1" customHeight="1">
      <c r="A57" s="1016"/>
      <c r="B57" s="737"/>
      <c r="C57" s="636"/>
      <c r="D57" s="653"/>
      <c r="E57" s="653"/>
      <c r="F57" s="653"/>
      <c r="G57" s="653"/>
      <c r="H57" s="653"/>
      <c r="I57" s="663"/>
      <c r="J57" s="663"/>
      <c r="K57" s="663"/>
      <c r="L57" s="653"/>
      <c r="M57" s="666"/>
      <c r="N57" s="663"/>
      <c r="O57" s="663"/>
      <c r="P57" s="639" t="s">
        <v>1387</v>
      </c>
      <c r="Q57" s="774"/>
      <c r="R57" s="638"/>
      <c r="S57" s="638"/>
      <c r="T57" s="638"/>
      <c r="U57" s="638"/>
    </row>
    <row r="58" spans="1:21" ht="22.5" hidden="1" customHeight="1">
      <c r="A58" s="1011" t="s">
        <v>1410</v>
      </c>
      <c r="B58" s="541"/>
      <c r="C58" s="636"/>
      <c r="D58" s="722"/>
      <c r="E58" s="722"/>
      <c r="F58" s="722"/>
      <c r="G58" s="722"/>
      <c r="H58" s="722"/>
      <c r="I58" s="722"/>
      <c r="J58" s="642"/>
      <c r="K58" s="642"/>
      <c r="L58" s="642"/>
      <c r="M58" s="642"/>
      <c r="N58" s="643"/>
      <c r="O58" s="643"/>
      <c r="P58" s="709" t="s">
        <v>1387</v>
      </c>
      <c r="Q58" s="774"/>
      <c r="R58" s="675"/>
      <c r="S58" s="675"/>
      <c r="T58" s="675"/>
      <c r="U58" s="675"/>
    </row>
    <row r="59" spans="1:21" ht="22.5" hidden="1" customHeight="1">
      <c r="A59" s="1011"/>
      <c r="B59" s="738"/>
      <c r="C59" s="636"/>
      <c r="D59" s="642"/>
      <c r="E59" s="642"/>
      <c r="F59" s="642"/>
      <c r="G59" s="642"/>
      <c r="H59" s="642"/>
      <c r="I59" s="642"/>
      <c r="J59" s="642"/>
      <c r="K59" s="642"/>
      <c r="L59" s="642"/>
      <c r="M59" s="642"/>
      <c r="N59" s="643"/>
      <c r="O59" s="643"/>
      <c r="P59" s="639" t="s">
        <v>1387</v>
      </c>
      <c r="Q59" s="774"/>
      <c r="R59" s="638"/>
      <c r="S59" s="638"/>
      <c r="T59" s="638"/>
      <c r="U59" s="638"/>
    </row>
    <row r="60" spans="1:21" ht="22.5" hidden="1" customHeight="1">
      <c r="A60" s="1011"/>
      <c r="B60" s="738"/>
      <c r="C60" s="636"/>
      <c r="D60" s="642"/>
      <c r="E60" s="642"/>
      <c r="F60" s="642"/>
      <c r="G60" s="642"/>
      <c r="H60" s="642"/>
      <c r="I60" s="642"/>
      <c r="J60" s="642"/>
      <c r="K60" s="642"/>
      <c r="L60" s="642"/>
      <c r="M60" s="642"/>
      <c r="N60" s="643"/>
      <c r="O60" s="643"/>
      <c r="P60" s="639" t="s">
        <v>1387</v>
      </c>
      <c r="Q60" s="774"/>
      <c r="R60" s="638"/>
      <c r="S60" s="638"/>
      <c r="T60" s="638"/>
      <c r="U60" s="638"/>
    </row>
    <row r="61" spans="1:21" ht="22.5" hidden="1" customHeight="1">
      <c r="A61" s="1011"/>
      <c r="B61" s="738"/>
      <c r="C61" s="636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3"/>
      <c r="O61" s="643"/>
      <c r="P61" s="639" t="s">
        <v>1387</v>
      </c>
      <c r="Q61" s="774"/>
      <c r="R61" s="638"/>
      <c r="S61" s="638"/>
      <c r="T61" s="638"/>
      <c r="U61" s="638"/>
    </row>
    <row r="62" spans="1:21" ht="22.5" hidden="1" customHeight="1">
      <c r="A62" s="1011"/>
      <c r="B62" s="738"/>
      <c r="C62" s="636"/>
      <c r="D62" s="642"/>
      <c r="E62" s="642"/>
      <c r="F62" s="642"/>
      <c r="G62" s="642"/>
      <c r="H62" s="642"/>
      <c r="I62" s="642"/>
      <c r="J62" s="723"/>
      <c r="K62" s="643"/>
      <c r="L62" s="643"/>
      <c r="M62" s="643"/>
      <c r="N62" s="643"/>
      <c r="O62" s="643"/>
      <c r="P62" s="639" t="s">
        <v>1387</v>
      </c>
      <c r="Q62" s="774"/>
      <c r="R62" s="638"/>
      <c r="S62" s="638"/>
      <c r="T62" s="638"/>
      <c r="U62" s="638"/>
    </row>
    <row r="63" spans="1:21" ht="22.5" hidden="1" customHeight="1">
      <c r="A63" s="1012"/>
      <c r="B63" s="738"/>
      <c r="C63" s="636"/>
      <c r="D63" s="653"/>
      <c r="E63" s="663"/>
      <c r="F63" s="663"/>
      <c r="G63" s="663"/>
      <c r="H63" s="663"/>
      <c r="I63" s="663"/>
      <c r="J63" s="663"/>
      <c r="K63" s="663"/>
      <c r="L63" s="663"/>
      <c r="M63" s="663"/>
      <c r="N63" s="682"/>
      <c r="O63" s="663"/>
      <c r="P63" s="678" t="s">
        <v>1387</v>
      </c>
      <c r="Q63" s="774"/>
      <c r="R63" s="638"/>
      <c r="S63" s="638"/>
      <c r="T63" s="638"/>
      <c r="U63" s="638"/>
    </row>
    <row r="64" spans="1:21" s="679" customFormat="1" ht="22.5" hidden="1" customHeight="1">
      <c r="A64" s="1013" t="s">
        <v>1409</v>
      </c>
      <c r="B64" s="737"/>
      <c r="C64" s="636">
        <v>286</v>
      </c>
      <c r="D64" s="654"/>
      <c r="E64" s="654"/>
      <c r="F64" s="716"/>
      <c r="G64" s="716"/>
      <c r="H64" s="654"/>
      <c r="I64" s="654"/>
      <c r="J64" s="716"/>
      <c r="K64" s="716"/>
      <c r="L64" s="654"/>
      <c r="M64" s="654"/>
      <c r="N64" s="681"/>
      <c r="O64" s="681"/>
      <c r="P64" s="639" t="s">
        <v>1387</v>
      </c>
      <c r="Q64" s="773"/>
      <c r="R64" s="638"/>
      <c r="S64" s="638"/>
      <c r="T64" s="638"/>
      <c r="U64" s="638"/>
    </row>
    <row r="65" spans="1:21" ht="22.5" hidden="1" customHeight="1">
      <c r="A65" s="1011"/>
      <c r="B65" s="737"/>
      <c r="C65" s="636">
        <v>287</v>
      </c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/>
      <c r="O65" s="643"/>
      <c r="P65" s="639" t="s">
        <v>1387</v>
      </c>
      <c r="Q65" s="774"/>
      <c r="R65" s="675"/>
      <c r="S65" s="675"/>
      <c r="T65" s="675"/>
      <c r="U65" s="675"/>
    </row>
    <row r="66" spans="1:21" ht="22.5" hidden="1" customHeight="1">
      <c r="A66" s="1011"/>
      <c r="B66" s="737"/>
      <c r="C66" s="636">
        <v>288</v>
      </c>
      <c r="D66" s="642"/>
      <c r="E66" s="642"/>
      <c r="F66" s="642"/>
      <c r="G66" s="642"/>
      <c r="H66" s="642"/>
      <c r="I66" s="642"/>
      <c r="J66" s="642"/>
      <c r="K66" s="642"/>
      <c r="L66" s="642"/>
      <c r="M66" s="642"/>
      <c r="N66" s="643"/>
      <c r="O66" s="643"/>
      <c r="P66" s="639" t="s">
        <v>1387</v>
      </c>
      <c r="Q66" s="774"/>
      <c r="R66" s="675"/>
      <c r="S66" s="675"/>
      <c r="T66" s="675"/>
      <c r="U66" s="675"/>
    </row>
    <row r="67" spans="1:21" ht="22.5" hidden="1" customHeight="1">
      <c r="A67" s="1011"/>
      <c r="B67" s="737"/>
      <c r="C67" s="636">
        <v>289</v>
      </c>
      <c r="D67" s="642"/>
      <c r="E67" s="642"/>
      <c r="F67" s="642"/>
      <c r="G67" s="642"/>
      <c r="H67" s="642"/>
      <c r="I67" s="642"/>
      <c r="J67" s="642"/>
      <c r="K67" s="642"/>
      <c r="L67" s="642"/>
      <c r="M67" s="642"/>
      <c r="N67" s="643"/>
      <c r="O67" s="643"/>
      <c r="P67" s="639" t="s">
        <v>1387</v>
      </c>
      <c r="Q67" s="774"/>
      <c r="R67" s="675"/>
      <c r="S67" s="675"/>
      <c r="T67" s="675"/>
      <c r="U67" s="675"/>
    </row>
    <row r="68" spans="1:21" ht="22.5" hidden="1" customHeight="1">
      <c r="A68" s="1011"/>
      <c r="B68" s="737"/>
      <c r="C68" s="636">
        <v>290</v>
      </c>
      <c r="D68" s="661"/>
      <c r="E68" s="643"/>
      <c r="F68" s="662"/>
      <c r="G68" s="643"/>
      <c r="H68" s="642"/>
      <c r="I68" s="643"/>
      <c r="J68" s="642"/>
      <c r="K68" s="643"/>
      <c r="L68" s="643"/>
      <c r="M68" s="643"/>
      <c r="N68" s="685"/>
      <c r="O68" s="643"/>
      <c r="P68" s="639" t="s">
        <v>1387</v>
      </c>
      <c r="Q68" s="774"/>
      <c r="R68" s="675"/>
      <c r="S68" s="675"/>
      <c r="T68" s="675"/>
      <c r="U68" s="675"/>
    </row>
    <row r="69" spans="1:21" ht="22.5" hidden="1" customHeight="1">
      <c r="A69" s="1012"/>
      <c r="B69" s="737"/>
      <c r="C69" s="636">
        <v>291</v>
      </c>
      <c r="D69" s="663"/>
      <c r="E69" s="663"/>
      <c r="F69" s="663"/>
      <c r="G69" s="663"/>
      <c r="H69" s="663"/>
      <c r="I69" s="663"/>
      <c r="J69" s="653"/>
      <c r="K69" s="663"/>
      <c r="L69" s="653"/>
      <c r="M69" s="663"/>
      <c r="N69" s="663"/>
      <c r="O69" s="663"/>
      <c r="P69" s="678" t="s">
        <v>1387</v>
      </c>
      <c r="Q69" s="774"/>
      <c r="R69" s="677"/>
      <c r="S69" s="677"/>
      <c r="T69" s="677"/>
      <c r="U69" s="677"/>
    </row>
    <row r="70" spans="1:21" ht="22.5" hidden="1" customHeight="1">
      <c r="A70" s="1013" t="s">
        <v>1461</v>
      </c>
      <c r="B70" s="541"/>
      <c r="C70" s="636"/>
      <c r="D70" s="654"/>
      <c r="E70" s="654"/>
      <c r="F70" s="716"/>
      <c r="G70" s="716"/>
      <c r="H70" s="654"/>
      <c r="I70" s="654"/>
      <c r="J70" s="654"/>
      <c r="K70" s="654"/>
      <c r="L70" s="654"/>
      <c r="M70" s="654"/>
      <c r="N70" s="647"/>
      <c r="O70" s="647"/>
      <c r="P70" s="639" t="s">
        <v>1387</v>
      </c>
      <c r="Q70" s="774"/>
      <c r="R70" s="677"/>
      <c r="S70" s="677"/>
      <c r="T70" s="677"/>
      <c r="U70" s="677"/>
    </row>
    <row r="71" spans="1:21" ht="22.5" hidden="1" customHeight="1">
      <c r="A71" s="1011"/>
      <c r="B71" s="541"/>
      <c r="C71" s="636"/>
      <c r="D71" s="643"/>
      <c r="E71" s="643"/>
      <c r="F71" s="643"/>
      <c r="G71" s="643"/>
      <c r="H71" s="643"/>
      <c r="I71" s="643"/>
      <c r="J71" s="642"/>
      <c r="K71" s="642"/>
      <c r="L71" s="643"/>
      <c r="M71" s="643"/>
      <c r="N71" s="643"/>
      <c r="O71" s="643"/>
      <c r="P71" s="639" t="s">
        <v>1387</v>
      </c>
      <c r="Q71" s="774"/>
      <c r="R71" s="677"/>
      <c r="S71" s="677"/>
      <c r="T71" s="677"/>
      <c r="U71" s="677"/>
    </row>
    <row r="72" spans="1:21" ht="22.5" hidden="1" customHeight="1">
      <c r="A72" s="1011"/>
      <c r="B72" s="541"/>
      <c r="C72" s="636"/>
      <c r="D72" s="642"/>
      <c r="E72" s="642"/>
      <c r="F72" s="642"/>
      <c r="G72" s="642"/>
      <c r="H72" s="642"/>
      <c r="I72" s="642"/>
      <c r="J72" s="642"/>
      <c r="K72" s="642"/>
      <c r="L72" s="642"/>
      <c r="M72" s="642"/>
      <c r="N72" s="643"/>
      <c r="O72" s="643"/>
      <c r="P72" s="639" t="s">
        <v>1387</v>
      </c>
      <c r="Q72" s="774"/>
      <c r="R72" s="677"/>
      <c r="S72" s="677"/>
      <c r="T72" s="677"/>
      <c r="U72" s="677"/>
    </row>
    <row r="73" spans="1:21" ht="22.5" hidden="1" customHeight="1">
      <c r="A73" s="1011"/>
      <c r="B73" s="541"/>
      <c r="C73" s="636"/>
      <c r="D73" s="642"/>
      <c r="E73" s="642"/>
      <c r="F73" s="642"/>
      <c r="G73" s="642"/>
      <c r="H73" s="642"/>
      <c r="I73" s="642"/>
      <c r="J73" s="642"/>
      <c r="K73" s="642"/>
      <c r="L73" s="642"/>
      <c r="M73" s="642"/>
      <c r="N73" s="643"/>
      <c r="O73" s="643"/>
      <c r="P73" s="639" t="s">
        <v>1387</v>
      </c>
      <c r="Q73" s="774"/>
      <c r="R73" s="677"/>
      <c r="S73" s="677"/>
      <c r="T73" s="677"/>
      <c r="U73" s="677"/>
    </row>
    <row r="74" spans="1:21" ht="22.5" hidden="1" customHeight="1">
      <c r="A74" s="1011"/>
      <c r="B74" s="541"/>
      <c r="C74" s="636"/>
      <c r="D74" s="661"/>
      <c r="E74" s="643"/>
      <c r="F74" s="662"/>
      <c r="G74" s="643"/>
      <c r="H74" s="642"/>
      <c r="I74" s="643"/>
      <c r="J74" s="723"/>
      <c r="K74" s="643"/>
      <c r="L74" s="643"/>
      <c r="M74" s="643"/>
      <c r="N74" s="643"/>
      <c r="O74" s="643"/>
      <c r="P74" s="639" t="s">
        <v>1387</v>
      </c>
      <c r="Q74" s="774"/>
      <c r="R74" s="677"/>
      <c r="S74" s="677"/>
      <c r="T74" s="677"/>
      <c r="U74" s="677"/>
    </row>
    <row r="75" spans="1:21" ht="22.5" hidden="1" customHeight="1">
      <c r="A75" s="1011"/>
      <c r="B75" s="541"/>
      <c r="C75" s="636"/>
      <c r="D75" s="643"/>
      <c r="E75" s="663"/>
      <c r="F75" s="643"/>
      <c r="G75" s="663"/>
      <c r="H75" s="663"/>
      <c r="I75" s="663"/>
      <c r="J75" s="653"/>
      <c r="K75" s="663"/>
      <c r="L75" s="653"/>
      <c r="M75" s="663"/>
      <c r="N75" s="643"/>
      <c r="O75" s="663"/>
      <c r="P75" s="678" t="s">
        <v>1387</v>
      </c>
      <c r="Q75" s="774"/>
      <c r="R75" s="677"/>
      <c r="S75" s="677"/>
      <c r="T75" s="677"/>
      <c r="U75" s="677"/>
    </row>
    <row r="76" spans="1:21" s="679" customFormat="1" ht="22.5" hidden="1" customHeight="1">
      <c r="A76" s="1013" t="s">
        <v>1462</v>
      </c>
      <c r="B76" s="541"/>
      <c r="C76" s="636"/>
      <c r="D76" s="716"/>
      <c r="E76" s="716"/>
      <c r="F76" s="654"/>
      <c r="G76" s="654"/>
      <c r="H76" s="716"/>
      <c r="I76" s="716"/>
      <c r="J76" s="654"/>
      <c r="K76" s="654"/>
      <c r="L76" s="647" t="s">
        <v>1562</v>
      </c>
      <c r="M76" s="647" t="s">
        <v>1562</v>
      </c>
      <c r="N76" s="647" t="s">
        <v>1562</v>
      </c>
      <c r="O76" s="647" t="s">
        <v>1562</v>
      </c>
      <c r="P76" s="639" t="s">
        <v>1387</v>
      </c>
      <c r="Q76" s="773"/>
      <c r="R76" s="638"/>
      <c r="S76" s="638"/>
      <c r="T76" s="638"/>
      <c r="U76" s="638"/>
    </row>
    <row r="77" spans="1:21" s="680" customFormat="1" ht="22.5" hidden="1" customHeight="1">
      <c r="A77" s="1011"/>
      <c r="B77" s="541"/>
      <c r="C77" s="636"/>
      <c r="D77" s="643"/>
      <c r="E77" s="643"/>
      <c r="F77" s="643"/>
      <c r="G77" s="643"/>
      <c r="H77" s="643"/>
      <c r="I77" s="643"/>
      <c r="J77" s="643"/>
      <c r="K77" s="643"/>
      <c r="L77" s="643" t="s">
        <v>1571</v>
      </c>
      <c r="M77" s="643" t="s">
        <v>1571</v>
      </c>
      <c r="N77" s="643" t="s">
        <v>1571</v>
      </c>
      <c r="O77" s="643" t="s">
        <v>1571</v>
      </c>
      <c r="P77" s="639" t="s">
        <v>1387</v>
      </c>
      <c r="Q77" s="774"/>
      <c r="R77" s="675"/>
      <c r="S77" s="675"/>
      <c r="T77" s="675"/>
      <c r="U77" s="675"/>
    </row>
    <row r="78" spans="1:21" s="680" customFormat="1" ht="22.5" hidden="1" customHeight="1">
      <c r="A78" s="1011"/>
      <c r="B78" s="541"/>
      <c r="C78" s="636"/>
      <c r="D78" s="642"/>
      <c r="E78" s="642"/>
      <c r="F78" s="642"/>
      <c r="G78" s="642"/>
      <c r="H78" s="642"/>
      <c r="I78" s="642"/>
      <c r="J78" s="642"/>
      <c r="K78" s="642"/>
      <c r="L78" s="643" t="s">
        <v>1352</v>
      </c>
      <c r="M78" s="643" t="s">
        <v>1352</v>
      </c>
      <c r="N78" s="643" t="s">
        <v>1352</v>
      </c>
      <c r="O78" s="643" t="s">
        <v>1352</v>
      </c>
      <c r="P78" s="639" t="s">
        <v>1387</v>
      </c>
      <c r="Q78" s="774"/>
      <c r="R78" s="675"/>
      <c r="S78" s="675"/>
      <c r="T78" s="675"/>
      <c r="U78" s="675"/>
    </row>
    <row r="79" spans="1:21" s="680" customFormat="1" ht="22.5" hidden="1" customHeight="1">
      <c r="A79" s="1011"/>
      <c r="B79" s="541"/>
      <c r="C79" s="636"/>
      <c r="D79" s="642"/>
      <c r="E79" s="642"/>
      <c r="F79" s="642"/>
      <c r="G79" s="642"/>
      <c r="H79" s="642"/>
      <c r="I79" s="642"/>
      <c r="J79" s="642"/>
      <c r="K79" s="642"/>
      <c r="L79" s="642" t="s">
        <v>115</v>
      </c>
      <c r="M79" s="642" t="s">
        <v>115</v>
      </c>
      <c r="N79" s="642" t="s">
        <v>115</v>
      </c>
      <c r="O79" s="643" t="s">
        <v>115</v>
      </c>
      <c r="P79" s="639" t="s">
        <v>1387</v>
      </c>
      <c r="Q79" s="774"/>
      <c r="R79" s="675"/>
      <c r="S79" s="675"/>
      <c r="T79" s="675"/>
      <c r="U79" s="675"/>
    </row>
    <row r="80" spans="1:21" s="680" customFormat="1" ht="22.5" hidden="1" customHeight="1">
      <c r="A80" s="1011"/>
      <c r="B80" s="541"/>
      <c r="C80" s="636"/>
      <c r="D80" s="642"/>
      <c r="E80" s="642"/>
      <c r="F80" s="642"/>
      <c r="G80" s="643"/>
      <c r="H80" s="661"/>
      <c r="I80" s="643"/>
      <c r="J80" s="643"/>
      <c r="K80" s="643"/>
      <c r="L80" s="723" t="s">
        <v>1741</v>
      </c>
      <c r="M80" s="642"/>
      <c r="N80" s="642" t="s">
        <v>1756</v>
      </c>
      <c r="O80" s="661"/>
      <c r="P80" s="639" t="s">
        <v>1387</v>
      </c>
      <c r="Q80" s="774"/>
      <c r="R80" s="675"/>
      <c r="S80" s="675"/>
      <c r="T80" s="675"/>
      <c r="U80" s="675"/>
    </row>
    <row r="81" spans="1:21" s="680" customFormat="1" ht="22.5" hidden="1" customHeight="1">
      <c r="A81" s="1012"/>
      <c r="B81" s="541"/>
      <c r="C81" s="636"/>
      <c r="D81" s="663"/>
      <c r="E81" s="653"/>
      <c r="F81" s="663"/>
      <c r="G81" s="663"/>
      <c r="H81" s="663"/>
      <c r="I81" s="663"/>
      <c r="J81" s="663"/>
      <c r="K81" s="663"/>
      <c r="L81" s="653"/>
      <c r="M81" s="653"/>
      <c r="N81" s="663"/>
      <c r="O81" s="663"/>
      <c r="P81" s="639" t="s">
        <v>1387</v>
      </c>
      <c r="Q81" s="774"/>
      <c r="R81" s="675"/>
      <c r="S81" s="675"/>
      <c r="T81" s="675"/>
      <c r="U81" s="675"/>
    </row>
    <row r="82" spans="1:21" ht="22.5" hidden="1" customHeight="1">
      <c r="A82" s="1011" t="s">
        <v>1463</v>
      </c>
      <c r="B82" s="738"/>
      <c r="C82" s="636"/>
      <c r="D82" s="642"/>
      <c r="E82" s="642"/>
      <c r="F82" s="642"/>
      <c r="G82" s="642"/>
      <c r="H82" s="642"/>
      <c r="I82" s="642"/>
      <c r="J82" s="642"/>
      <c r="K82" s="642"/>
      <c r="L82" s="642"/>
      <c r="M82" s="642"/>
      <c r="N82" s="643"/>
      <c r="O82" s="643"/>
      <c r="P82" s="639" t="s">
        <v>1387</v>
      </c>
      <c r="Q82" s="774"/>
      <c r="R82" s="638"/>
      <c r="S82" s="638"/>
      <c r="T82" s="638"/>
      <c r="U82" s="638"/>
    </row>
    <row r="83" spans="1:21" ht="22.5" hidden="1" customHeight="1">
      <c r="A83" s="1011"/>
      <c r="B83" s="738"/>
      <c r="C83" s="636"/>
      <c r="D83" s="642"/>
      <c r="E83" s="642"/>
      <c r="F83" s="642"/>
      <c r="G83" s="642"/>
      <c r="H83" s="642"/>
      <c r="I83" s="642"/>
      <c r="J83" s="642"/>
      <c r="K83" s="642"/>
      <c r="L83" s="642"/>
      <c r="M83" s="642"/>
      <c r="N83" s="643"/>
      <c r="O83" s="643"/>
      <c r="P83" s="639" t="s">
        <v>1387</v>
      </c>
      <c r="Q83" s="774"/>
      <c r="R83" s="638"/>
      <c r="S83" s="638"/>
      <c r="T83" s="638"/>
      <c r="U83" s="638"/>
    </row>
    <row r="84" spans="1:21" ht="22.5" hidden="1" customHeight="1">
      <c r="A84" s="1011"/>
      <c r="B84" s="738"/>
      <c r="C84" s="636"/>
      <c r="D84" s="642"/>
      <c r="E84" s="642"/>
      <c r="F84" s="642"/>
      <c r="G84" s="642"/>
      <c r="H84" s="642"/>
      <c r="I84" s="642"/>
      <c r="J84" s="643"/>
      <c r="K84" s="643"/>
      <c r="L84" s="643"/>
      <c r="M84" s="643"/>
      <c r="N84" s="643"/>
      <c r="O84" s="643"/>
      <c r="P84" s="639" t="s">
        <v>1387</v>
      </c>
      <c r="Q84" s="774"/>
      <c r="R84" s="638"/>
      <c r="S84" s="638"/>
      <c r="T84" s="638"/>
      <c r="U84" s="638"/>
    </row>
    <row r="85" spans="1:21" ht="22.5" hidden="1" customHeight="1">
      <c r="A85" s="1011"/>
      <c r="B85" s="738"/>
      <c r="C85" s="636"/>
      <c r="D85" s="642"/>
      <c r="E85" s="642"/>
      <c r="F85" s="642"/>
      <c r="G85" s="642"/>
      <c r="H85" s="642"/>
      <c r="I85" s="642"/>
      <c r="J85" s="643"/>
      <c r="K85" s="642"/>
      <c r="L85" s="642"/>
      <c r="M85" s="642"/>
      <c r="N85" s="643"/>
      <c r="O85" s="643"/>
      <c r="P85" s="639" t="s">
        <v>1387</v>
      </c>
      <c r="Q85" s="774"/>
      <c r="R85" s="638"/>
      <c r="S85" s="638"/>
      <c r="T85" s="638"/>
      <c r="U85" s="638"/>
    </row>
    <row r="86" spans="1:21" ht="22.5" hidden="1" customHeight="1">
      <c r="A86" s="1011"/>
      <c r="B86" s="738"/>
      <c r="C86" s="636"/>
      <c r="D86" s="723"/>
      <c r="E86" s="643"/>
      <c r="F86" s="662"/>
      <c r="G86" s="661"/>
      <c r="H86" s="642"/>
      <c r="I86" s="661"/>
      <c r="J86" s="722"/>
      <c r="K86" s="643"/>
      <c r="L86" s="643"/>
      <c r="M86" s="683"/>
      <c r="N86" s="724"/>
      <c r="O86" s="643"/>
      <c r="P86" s="639" t="s">
        <v>1387</v>
      </c>
      <c r="Q86" s="774"/>
      <c r="R86" s="638"/>
      <c r="S86" s="638"/>
      <c r="T86" s="638"/>
      <c r="U86" s="638"/>
    </row>
    <row r="87" spans="1:21" ht="22.5" hidden="1" customHeight="1">
      <c r="A87" s="1011"/>
      <c r="B87" s="738"/>
      <c r="C87" s="636"/>
      <c r="D87" s="653"/>
      <c r="E87" s="653"/>
      <c r="F87" s="663"/>
      <c r="G87" s="663"/>
      <c r="H87" s="663"/>
      <c r="I87" s="653"/>
      <c r="J87" s="663"/>
      <c r="K87" s="663"/>
      <c r="L87" s="663"/>
      <c r="M87" s="663"/>
      <c r="N87" s="663"/>
      <c r="O87" s="663"/>
      <c r="P87" s="639" t="s">
        <v>1387</v>
      </c>
      <c r="Q87" s="710"/>
      <c r="R87" s="638"/>
      <c r="S87" s="638"/>
      <c r="T87" s="638"/>
      <c r="U87" s="638"/>
    </row>
    <row r="88" spans="1:21" ht="22.5" hidden="1" customHeight="1">
      <c r="A88" s="1011"/>
      <c r="B88" s="541"/>
      <c r="C88" s="636"/>
      <c r="D88" s="654"/>
      <c r="E88" s="654"/>
      <c r="F88" s="654"/>
      <c r="G88" s="654"/>
      <c r="H88" s="647"/>
      <c r="I88" s="654"/>
      <c r="J88" s="654"/>
      <c r="K88" s="654"/>
      <c r="L88" s="647"/>
      <c r="M88" s="647"/>
      <c r="N88" s="654"/>
      <c r="O88" s="647"/>
      <c r="P88" s="639" t="s">
        <v>1387</v>
      </c>
      <c r="Q88" s="774"/>
      <c r="R88" s="638"/>
      <c r="S88" s="638"/>
      <c r="T88" s="638"/>
      <c r="U88" s="638"/>
    </row>
    <row r="89" spans="1:21" ht="22.5" hidden="1" customHeight="1">
      <c r="A89" s="1011"/>
      <c r="B89" s="541"/>
      <c r="C89" s="636"/>
      <c r="D89" s="642"/>
      <c r="E89" s="642"/>
      <c r="F89" s="642"/>
      <c r="G89" s="642"/>
      <c r="H89" s="643"/>
      <c r="I89" s="642"/>
      <c r="J89" s="642"/>
      <c r="K89" s="642"/>
      <c r="L89" s="643"/>
      <c r="M89" s="643"/>
      <c r="N89" s="642"/>
      <c r="O89" s="643"/>
      <c r="P89" s="639" t="s">
        <v>1387</v>
      </c>
      <c r="Q89" s="774"/>
      <c r="R89" s="638"/>
      <c r="S89" s="638"/>
      <c r="T89" s="638"/>
      <c r="U89" s="638"/>
    </row>
    <row r="90" spans="1:21" ht="22.5" hidden="1" customHeight="1">
      <c r="A90" s="1011"/>
      <c r="B90" s="541"/>
      <c r="C90" s="636"/>
      <c r="D90" s="642"/>
      <c r="E90" s="642"/>
      <c r="F90" s="642"/>
      <c r="G90" s="642"/>
      <c r="H90" s="643"/>
      <c r="I90" s="642"/>
      <c r="J90" s="642"/>
      <c r="K90" s="642"/>
      <c r="L90" s="643"/>
      <c r="M90" s="643"/>
      <c r="N90" s="642"/>
      <c r="O90" s="643"/>
      <c r="P90" s="639" t="s">
        <v>1387</v>
      </c>
      <c r="Q90" s="774"/>
      <c r="R90" s="638"/>
      <c r="S90" s="638"/>
      <c r="T90" s="638"/>
      <c r="U90" s="638"/>
    </row>
    <row r="91" spans="1:21" ht="22.5" hidden="1" customHeight="1">
      <c r="A91" s="1011"/>
      <c r="B91" s="541"/>
      <c r="C91" s="636"/>
      <c r="D91" s="642"/>
      <c r="E91" s="642"/>
      <c r="F91" s="642"/>
      <c r="G91" s="642"/>
      <c r="H91" s="643"/>
      <c r="I91" s="642"/>
      <c r="J91" s="642"/>
      <c r="K91" s="642"/>
      <c r="L91" s="642"/>
      <c r="M91" s="642"/>
      <c r="N91" s="642"/>
      <c r="O91" s="643"/>
      <c r="P91" s="639" t="s">
        <v>1387</v>
      </c>
      <c r="Q91" s="774"/>
      <c r="R91" s="638"/>
      <c r="S91" s="638"/>
      <c r="T91" s="638"/>
      <c r="U91" s="638"/>
    </row>
    <row r="92" spans="1:21" ht="22.5" hidden="1" customHeight="1">
      <c r="A92" s="1011"/>
      <c r="B92" s="541"/>
      <c r="C92" s="636"/>
      <c r="D92" s="642"/>
      <c r="E92" s="642"/>
      <c r="F92" s="642"/>
      <c r="G92" s="642"/>
      <c r="H92" s="643"/>
      <c r="I92" s="642"/>
      <c r="J92" s="642"/>
      <c r="K92" s="642"/>
      <c r="L92" s="642"/>
      <c r="M92" s="642"/>
      <c r="N92" s="642"/>
      <c r="O92" s="643"/>
      <c r="P92" s="639" t="s">
        <v>1387</v>
      </c>
      <c r="Q92" s="774"/>
      <c r="R92" s="638"/>
      <c r="S92" s="638"/>
      <c r="T92" s="638"/>
      <c r="U92" s="638"/>
    </row>
    <row r="93" spans="1:21" ht="22.5" hidden="1" customHeight="1">
      <c r="A93" s="1012"/>
      <c r="B93" s="541"/>
      <c r="C93" s="636"/>
      <c r="D93" s="653"/>
      <c r="E93" s="653"/>
      <c r="F93" s="653"/>
      <c r="G93" s="653"/>
      <c r="H93" s="663"/>
      <c r="I93" s="653"/>
      <c r="J93" s="653"/>
      <c r="K93" s="653"/>
      <c r="L93" s="653"/>
      <c r="M93" s="653"/>
      <c r="N93" s="653"/>
      <c r="O93" s="663"/>
      <c r="P93" s="639" t="s">
        <v>1387</v>
      </c>
      <c r="Q93" s="774"/>
      <c r="R93" s="638"/>
      <c r="S93" s="638"/>
      <c r="T93" s="638"/>
      <c r="U93" s="638"/>
    </row>
    <row r="94" spans="1:21" ht="19.5" customHeight="1">
      <c r="A94" s="1008" t="s">
        <v>1527</v>
      </c>
      <c r="B94" s="541"/>
      <c r="C94" s="636"/>
      <c r="D94" s="654"/>
      <c r="E94" s="654"/>
      <c r="F94" s="654"/>
      <c r="G94" s="654"/>
      <c r="H94" s="647"/>
      <c r="I94" s="654" t="s">
        <v>1611</v>
      </c>
      <c r="J94" s="668"/>
      <c r="K94" s="654"/>
      <c r="L94" s="654"/>
      <c r="M94" s="654"/>
      <c r="N94" s="654" t="s">
        <v>1611</v>
      </c>
      <c r="O94" s="647" t="s">
        <v>1611</v>
      </c>
      <c r="P94" s="639" t="s">
        <v>1440</v>
      </c>
      <c r="Q94" s="784"/>
      <c r="R94" s="638"/>
      <c r="S94" s="638"/>
      <c r="T94" s="638"/>
      <c r="U94" s="638"/>
    </row>
    <row r="95" spans="1:21" ht="19.5" customHeight="1">
      <c r="A95" s="1009"/>
      <c r="B95" s="738"/>
      <c r="C95" s="636"/>
      <c r="D95" s="642"/>
      <c r="E95" s="642"/>
      <c r="F95" s="642"/>
      <c r="G95" s="642"/>
      <c r="H95" s="643"/>
      <c r="I95" s="642" t="s">
        <v>1443</v>
      </c>
      <c r="J95" s="642"/>
      <c r="K95" s="642"/>
      <c r="L95" s="642"/>
      <c r="M95" s="642"/>
      <c r="N95" s="642" t="s">
        <v>1443</v>
      </c>
      <c r="O95" s="643" t="s">
        <v>1443</v>
      </c>
      <c r="P95" s="639" t="s">
        <v>1440</v>
      </c>
      <c r="Q95" s="784"/>
      <c r="R95" s="638"/>
      <c r="S95" s="638"/>
      <c r="T95" s="638"/>
      <c r="U95" s="638"/>
    </row>
    <row r="96" spans="1:21" ht="19.5" customHeight="1">
      <c r="A96" s="1009"/>
      <c r="B96" s="738"/>
      <c r="C96" s="636"/>
      <c r="D96" s="643"/>
      <c r="E96" s="642"/>
      <c r="F96" s="643"/>
      <c r="G96" s="643"/>
      <c r="H96" s="643"/>
      <c r="I96" s="642" t="s">
        <v>1453</v>
      </c>
      <c r="J96" s="642"/>
      <c r="K96" s="642"/>
      <c r="L96" s="642"/>
      <c r="M96" s="642"/>
      <c r="N96" s="642" t="s">
        <v>1453</v>
      </c>
      <c r="O96" s="643" t="s">
        <v>1453</v>
      </c>
      <c r="P96" s="639" t="s">
        <v>1440</v>
      </c>
      <c r="Q96" s="784"/>
      <c r="R96" s="638"/>
      <c r="S96" s="638"/>
      <c r="T96" s="638"/>
      <c r="U96" s="638"/>
    </row>
    <row r="97" spans="1:21" ht="19.5" customHeight="1">
      <c r="A97" s="1009"/>
      <c r="B97" s="738"/>
      <c r="C97" s="636"/>
      <c r="D97" s="643"/>
      <c r="E97" s="642"/>
      <c r="F97" s="643"/>
      <c r="G97" s="643"/>
      <c r="H97" s="643"/>
      <c r="I97" s="642" t="s">
        <v>115</v>
      </c>
      <c r="J97" s="642"/>
      <c r="K97" s="642"/>
      <c r="L97" s="642"/>
      <c r="M97" s="642"/>
      <c r="N97" s="642" t="s">
        <v>115</v>
      </c>
      <c r="O97" s="643" t="s">
        <v>115</v>
      </c>
      <c r="P97" s="639" t="s">
        <v>1440</v>
      </c>
      <c r="Q97" s="784"/>
      <c r="R97" s="638"/>
      <c r="S97" s="638"/>
      <c r="T97" s="638"/>
      <c r="U97" s="638"/>
    </row>
    <row r="98" spans="1:21" ht="19.5" customHeight="1">
      <c r="A98" s="1009"/>
      <c r="B98" s="738"/>
      <c r="C98" s="636"/>
      <c r="D98" s="643"/>
      <c r="E98" s="642"/>
      <c r="F98" s="643"/>
      <c r="G98" s="642"/>
      <c r="H98" s="643"/>
      <c r="I98" s="642" t="s">
        <v>1762</v>
      </c>
      <c r="J98" s="642"/>
      <c r="K98" s="723"/>
      <c r="L98" s="642"/>
      <c r="M98" s="685"/>
      <c r="N98" s="642"/>
      <c r="O98" s="643"/>
      <c r="P98" s="639" t="s">
        <v>1440</v>
      </c>
      <c r="Q98" s="784"/>
      <c r="R98" s="638"/>
      <c r="S98" s="638"/>
      <c r="T98" s="638"/>
      <c r="U98" s="638"/>
    </row>
    <row r="99" spans="1:21" ht="19.5" customHeight="1">
      <c r="A99" s="1010"/>
      <c r="B99" s="738"/>
      <c r="C99" s="636"/>
      <c r="D99" s="663"/>
      <c r="E99" s="667"/>
      <c r="F99" s="663"/>
      <c r="G99" s="663"/>
      <c r="H99" s="746"/>
      <c r="I99" s="664" t="s">
        <v>1763</v>
      </c>
      <c r="J99" s="664"/>
      <c r="K99" s="664"/>
      <c r="L99" s="664"/>
      <c r="M99" s="663"/>
      <c r="N99" s="666"/>
      <c r="O99" s="666"/>
      <c r="P99" s="639" t="s">
        <v>1440</v>
      </c>
      <c r="Q99" s="784"/>
      <c r="R99" s="638"/>
      <c r="S99" s="638"/>
      <c r="T99" s="638"/>
      <c r="U99" s="638"/>
    </row>
    <row r="100" spans="1:21" ht="19.5" customHeight="1">
      <c r="A100" s="1009" t="s">
        <v>1528</v>
      </c>
      <c r="B100" s="738"/>
      <c r="C100" s="636"/>
      <c r="D100" s="642"/>
      <c r="E100" s="642"/>
      <c r="F100" s="643"/>
      <c r="G100" s="642"/>
      <c r="H100" s="643"/>
      <c r="I100" s="643"/>
      <c r="J100" s="643" t="s">
        <v>1747</v>
      </c>
      <c r="K100" s="643" t="s">
        <v>1747</v>
      </c>
      <c r="L100" s="643" t="s">
        <v>788</v>
      </c>
      <c r="M100" s="643" t="s">
        <v>788</v>
      </c>
      <c r="N100" s="643" t="s">
        <v>1747</v>
      </c>
      <c r="O100" s="643" t="s">
        <v>1747</v>
      </c>
      <c r="P100" s="639" t="s">
        <v>1440</v>
      </c>
      <c r="Q100" s="784"/>
      <c r="R100" s="638"/>
      <c r="S100" s="638"/>
      <c r="T100" s="638"/>
      <c r="U100" s="638"/>
    </row>
    <row r="101" spans="1:21" ht="19.5" customHeight="1">
      <c r="A101" s="1009"/>
      <c r="B101" s="738"/>
      <c r="C101" s="636"/>
      <c r="D101" s="642"/>
      <c r="E101" s="642"/>
      <c r="F101" s="642"/>
      <c r="G101" s="642"/>
      <c r="H101" s="643"/>
      <c r="I101" s="642"/>
      <c r="J101" s="642" t="s">
        <v>1748</v>
      </c>
      <c r="K101" s="642" t="s">
        <v>1748</v>
      </c>
      <c r="L101" s="642" t="s">
        <v>1614</v>
      </c>
      <c r="M101" s="642" t="s">
        <v>1614</v>
      </c>
      <c r="N101" s="642" t="s">
        <v>1748</v>
      </c>
      <c r="O101" s="643" t="s">
        <v>1748</v>
      </c>
      <c r="P101" s="639" t="s">
        <v>1440</v>
      </c>
      <c r="Q101" s="784"/>
      <c r="R101" s="638"/>
      <c r="S101" s="638"/>
      <c r="T101" s="638"/>
      <c r="U101" s="638"/>
    </row>
    <row r="102" spans="1:21" ht="19.5" customHeight="1">
      <c r="A102" s="1009"/>
      <c r="B102" s="738"/>
      <c r="C102" s="636"/>
      <c r="D102" s="642"/>
      <c r="E102" s="642"/>
      <c r="F102" s="643"/>
      <c r="G102" s="642"/>
      <c r="H102" s="643"/>
      <c r="I102" s="643"/>
      <c r="J102" s="684" t="s">
        <v>1374</v>
      </c>
      <c r="K102" s="684" t="s">
        <v>1374</v>
      </c>
      <c r="L102" s="643" t="s">
        <v>1373</v>
      </c>
      <c r="M102" s="643" t="s">
        <v>1373</v>
      </c>
      <c r="N102" s="684" t="s">
        <v>1374</v>
      </c>
      <c r="O102" s="685" t="s">
        <v>1374</v>
      </c>
      <c r="P102" s="639" t="s">
        <v>1440</v>
      </c>
      <c r="Q102" s="784"/>
      <c r="R102" s="638"/>
      <c r="S102" s="638"/>
      <c r="T102" s="638"/>
      <c r="U102" s="638"/>
    </row>
    <row r="103" spans="1:21" ht="19.5" customHeight="1">
      <c r="A103" s="1009"/>
      <c r="B103" s="738"/>
      <c r="C103" s="636"/>
      <c r="D103" s="642"/>
      <c r="E103" s="642"/>
      <c r="F103" s="643"/>
      <c r="G103" s="642"/>
      <c r="H103" s="643"/>
      <c r="I103" s="643"/>
      <c r="J103" s="684" t="s">
        <v>1618</v>
      </c>
      <c r="K103" s="684" t="s">
        <v>115</v>
      </c>
      <c r="L103" s="643" t="s">
        <v>1615</v>
      </c>
      <c r="M103" s="642" t="s">
        <v>115</v>
      </c>
      <c r="N103" s="684" t="s">
        <v>115</v>
      </c>
      <c r="O103" s="685" t="s">
        <v>115</v>
      </c>
      <c r="P103" s="639" t="s">
        <v>1440</v>
      </c>
      <c r="Q103" s="784"/>
      <c r="R103" s="638"/>
      <c r="S103" s="638"/>
      <c r="T103" s="638"/>
      <c r="U103" s="638"/>
    </row>
    <row r="104" spans="1:21" ht="19.5" customHeight="1">
      <c r="A104" s="1009"/>
      <c r="B104" s="738"/>
      <c r="C104" s="636"/>
      <c r="D104" s="643"/>
      <c r="E104" s="642"/>
      <c r="F104" s="643"/>
      <c r="G104" s="642"/>
      <c r="H104" s="643"/>
      <c r="I104" s="642"/>
      <c r="J104" s="683" t="s">
        <v>1749</v>
      </c>
      <c r="K104" s="723"/>
      <c r="L104" s="683" t="s">
        <v>1745</v>
      </c>
      <c r="M104" s="723"/>
      <c r="N104" s="685" t="s">
        <v>1750</v>
      </c>
      <c r="O104" s="643"/>
      <c r="P104" s="639" t="s">
        <v>1440</v>
      </c>
      <c r="Q104" s="784"/>
      <c r="R104" s="638"/>
      <c r="S104" s="638"/>
      <c r="T104" s="638"/>
      <c r="U104" s="638"/>
    </row>
    <row r="105" spans="1:21" ht="19.5" customHeight="1">
      <c r="A105" s="1010"/>
      <c r="B105" s="738"/>
      <c r="C105" s="636"/>
      <c r="D105" s="664"/>
      <c r="E105" s="667"/>
      <c r="F105" s="667"/>
      <c r="G105" s="667"/>
      <c r="H105" s="667"/>
      <c r="I105" s="664"/>
      <c r="J105" s="665"/>
      <c r="K105" s="665"/>
      <c r="L105" s="664" t="s">
        <v>1746</v>
      </c>
      <c r="M105" s="665"/>
      <c r="N105" s="664"/>
      <c r="O105" s="667"/>
      <c r="P105" s="639" t="s">
        <v>1440</v>
      </c>
      <c r="Q105" s="784"/>
      <c r="R105" s="638"/>
      <c r="S105" s="638"/>
      <c r="T105" s="638"/>
      <c r="U105" s="638"/>
    </row>
    <row r="106" spans="1:21" ht="19.5" customHeight="1">
      <c r="A106" s="1008" t="s">
        <v>1530</v>
      </c>
      <c r="B106" s="541"/>
      <c r="C106" s="636"/>
      <c r="D106" s="654"/>
      <c r="E106" s="654"/>
      <c r="F106" s="716"/>
      <c r="G106" s="654"/>
      <c r="H106" s="654"/>
      <c r="I106" s="654"/>
      <c r="J106" s="654"/>
      <c r="K106" s="654"/>
      <c r="L106" s="654"/>
      <c r="M106" s="654"/>
      <c r="N106" s="654" t="s">
        <v>1543</v>
      </c>
      <c r="O106" s="647" t="s">
        <v>1543</v>
      </c>
      <c r="P106" s="639" t="s">
        <v>1440</v>
      </c>
      <c r="Q106" s="784"/>
      <c r="R106" s="638"/>
      <c r="S106" s="638"/>
      <c r="T106" s="638"/>
      <c r="U106" s="638"/>
    </row>
    <row r="107" spans="1:21" ht="19.5" customHeight="1">
      <c r="A107" s="1009"/>
      <c r="B107" s="541"/>
      <c r="C107" s="636"/>
      <c r="D107" s="642"/>
      <c r="E107" s="642"/>
      <c r="F107" s="642"/>
      <c r="G107" s="642"/>
      <c r="H107" s="642"/>
      <c r="I107" s="642"/>
      <c r="J107" s="730"/>
      <c r="K107" s="730"/>
      <c r="L107" s="730"/>
      <c r="M107" s="730"/>
      <c r="N107" s="730" t="s">
        <v>1570</v>
      </c>
      <c r="O107" s="785" t="s">
        <v>1570</v>
      </c>
      <c r="P107" s="639" t="s">
        <v>1440</v>
      </c>
      <c r="Q107" s="784"/>
      <c r="R107" s="638"/>
      <c r="S107" s="638"/>
      <c r="T107" s="638"/>
      <c r="U107" s="638"/>
    </row>
    <row r="108" spans="1:21" ht="19.5" customHeight="1">
      <c r="A108" s="1009"/>
      <c r="B108" s="541"/>
      <c r="C108" s="636"/>
      <c r="D108" s="642"/>
      <c r="E108" s="642"/>
      <c r="F108" s="642"/>
      <c r="G108" s="642"/>
      <c r="H108" s="642"/>
      <c r="I108" s="642"/>
      <c r="J108" s="648"/>
      <c r="K108" s="648"/>
      <c r="L108" s="648"/>
      <c r="M108" s="648"/>
      <c r="N108" s="648" t="s">
        <v>1357</v>
      </c>
      <c r="O108" s="648" t="s">
        <v>1357</v>
      </c>
      <c r="P108" s="639" t="s">
        <v>1440</v>
      </c>
      <c r="Q108" s="784"/>
      <c r="R108" s="638"/>
      <c r="S108" s="638"/>
      <c r="T108" s="638"/>
      <c r="U108" s="638"/>
    </row>
    <row r="109" spans="1:21" ht="19.5" customHeight="1">
      <c r="A109" s="1009"/>
      <c r="B109" s="541"/>
      <c r="C109" s="636"/>
      <c r="D109" s="642"/>
      <c r="E109" s="642"/>
      <c r="F109" s="642"/>
      <c r="G109" s="642"/>
      <c r="H109" s="642"/>
      <c r="I109" s="643"/>
      <c r="J109" s="643"/>
      <c r="K109" s="785"/>
      <c r="L109" s="643"/>
      <c r="M109" s="643"/>
      <c r="N109" s="643" t="s">
        <v>1685</v>
      </c>
      <c r="O109" s="785" t="s">
        <v>115</v>
      </c>
      <c r="P109" s="639" t="s">
        <v>1440</v>
      </c>
      <c r="Q109" s="784"/>
      <c r="R109" s="638"/>
      <c r="S109" s="638"/>
      <c r="T109" s="638"/>
      <c r="U109" s="638"/>
    </row>
    <row r="110" spans="1:21" ht="19.5" customHeight="1">
      <c r="A110" s="1009"/>
      <c r="B110" s="541"/>
      <c r="C110" s="636"/>
      <c r="D110" s="642"/>
      <c r="E110" s="642"/>
      <c r="F110" s="642"/>
      <c r="G110" s="642"/>
      <c r="H110" s="662"/>
      <c r="I110" s="642"/>
      <c r="J110" s="723"/>
      <c r="K110" s="785"/>
      <c r="L110" s="661"/>
      <c r="M110" s="722"/>
      <c r="N110" s="723" t="s">
        <v>1736</v>
      </c>
      <c r="O110" s="785" t="s">
        <v>1744</v>
      </c>
      <c r="P110" s="639" t="s">
        <v>1440</v>
      </c>
      <c r="Q110" s="784"/>
      <c r="R110" s="638"/>
      <c r="S110" s="638"/>
      <c r="T110" s="638"/>
      <c r="U110" s="638"/>
    </row>
    <row r="111" spans="1:21" ht="19.5" customHeight="1">
      <c r="A111" s="1010"/>
      <c r="B111" s="541"/>
      <c r="C111" s="636"/>
      <c r="D111" s="663"/>
      <c r="E111" s="667"/>
      <c r="F111" s="664"/>
      <c r="G111" s="667"/>
      <c r="H111" s="663"/>
      <c r="I111" s="653"/>
      <c r="J111" s="664"/>
      <c r="K111" s="663"/>
      <c r="L111" s="664"/>
      <c r="M111" s="664"/>
      <c r="N111" s="664"/>
      <c r="O111" s="663"/>
      <c r="P111" s="639" t="s">
        <v>1440</v>
      </c>
      <c r="Q111" s="784"/>
      <c r="R111" s="638"/>
      <c r="S111" s="638"/>
      <c r="T111" s="638"/>
      <c r="U111" s="638"/>
    </row>
    <row r="112" spans="1:21" s="680" customFormat="1" ht="19.5" customHeight="1">
      <c r="A112" s="1013" t="s">
        <v>1475</v>
      </c>
      <c r="B112" s="738"/>
      <c r="C112" s="655"/>
      <c r="D112" s="654"/>
      <c r="E112" s="647"/>
      <c r="F112" s="647"/>
      <c r="G112" s="754"/>
      <c r="H112" s="654"/>
      <c r="I112" s="654"/>
      <c r="J112" s="654"/>
      <c r="K112" s="647"/>
      <c r="L112" s="654" t="s">
        <v>1550</v>
      </c>
      <c r="M112" s="654" t="s">
        <v>1550</v>
      </c>
      <c r="N112" s="654" t="s">
        <v>1550</v>
      </c>
      <c r="O112" s="647" t="s">
        <v>1550</v>
      </c>
      <c r="P112" s="639" t="s">
        <v>1440</v>
      </c>
      <c r="Q112" s="784"/>
      <c r="R112" s="638"/>
      <c r="S112" s="638"/>
      <c r="T112" s="638"/>
      <c r="U112" s="638"/>
    </row>
    <row r="113" spans="1:21" s="680" customFormat="1" ht="19.5" customHeight="1">
      <c r="A113" s="1011"/>
      <c r="B113" s="738"/>
      <c r="C113" s="636"/>
      <c r="D113" s="642"/>
      <c r="E113" s="642"/>
      <c r="F113" s="642"/>
      <c r="G113" s="747"/>
      <c r="H113" s="642"/>
      <c r="I113" s="642"/>
      <c r="J113" s="642"/>
      <c r="K113" s="642"/>
      <c r="L113" s="642" t="s">
        <v>1563</v>
      </c>
      <c r="M113" s="642" t="s">
        <v>1563</v>
      </c>
      <c r="N113" s="642" t="s">
        <v>1752</v>
      </c>
      <c r="O113" s="643" t="s">
        <v>1752</v>
      </c>
      <c r="P113" s="639" t="s">
        <v>1440</v>
      </c>
      <c r="Q113" s="784"/>
      <c r="R113" s="638"/>
      <c r="S113" s="638"/>
      <c r="T113" s="638"/>
      <c r="U113" s="638"/>
    </row>
    <row r="114" spans="1:21" s="680" customFormat="1" ht="19.5" customHeight="1">
      <c r="A114" s="1011"/>
      <c r="B114" s="738"/>
      <c r="C114" s="636"/>
      <c r="D114" s="642"/>
      <c r="E114" s="642"/>
      <c r="F114" s="642"/>
      <c r="G114" s="747"/>
      <c r="H114" s="642"/>
      <c r="I114" s="642"/>
      <c r="J114" s="642"/>
      <c r="K114" s="643"/>
      <c r="L114" s="642" t="s">
        <v>1360</v>
      </c>
      <c r="M114" s="642" t="s">
        <v>1360</v>
      </c>
      <c r="N114" s="642" t="s">
        <v>1360</v>
      </c>
      <c r="O114" s="643" t="s">
        <v>1360</v>
      </c>
      <c r="P114" s="639" t="s">
        <v>1440</v>
      </c>
      <c r="Q114" s="784"/>
      <c r="R114" s="638"/>
      <c r="S114" s="638"/>
      <c r="T114" s="638"/>
      <c r="U114" s="638"/>
    </row>
    <row r="115" spans="1:21" s="680" customFormat="1" ht="19.5" customHeight="1">
      <c r="A115" s="1011"/>
      <c r="B115" s="738"/>
      <c r="C115" s="636"/>
      <c r="D115" s="642"/>
      <c r="E115" s="642"/>
      <c r="F115" s="642"/>
      <c r="G115" s="747"/>
      <c r="H115" s="642"/>
      <c r="I115" s="642"/>
      <c r="J115" s="642"/>
      <c r="K115" s="643"/>
      <c r="L115" s="642" t="s">
        <v>1621</v>
      </c>
      <c r="M115" s="642" t="s">
        <v>115</v>
      </c>
      <c r="N115" s="643" t="s">
        <v>115</v>
      </c>
      <c r="O115" s="643" t="s">
        <v>115</v>
      </c>
      <c r="P115" s="639" t="s">
        <v>1440</v>
      </c>
      <c r="Q115" s="784"/>
      <c r="R115" s="638"/>
      <c r="S115" s="638"/>
      <c r="T115" s="638"/>
      <c r="U115" s="638"/>
    </row>
    <row r="116" spans="1:21" s="680" customFormat="1" ht="19.5" customHeight="1">
      <c r="A116" s="1011"/>
      <c r="B116" s="738"/>
      <c r="C116" s="636"/>
      <c r="D116" s="642"/>
      <c r="E116" s="642"/>
      <c r="F116" s="661"/>
      <c r="G116" s="747"/>
      <c r="H116" s="662"/>
      <c r="I116" s="642"/>
      <c r="J116" s="642"/>
      <c r="K116" s="642"/>
      <c r="L116" s="723" t="s">
        <v>1740</v>
      </c>
      <c r="M116" s="723"/>
      <c r="N116" s="642"/>
      <c r="O116" s="725" t="s">
        <v>1739</v>
      </c>
      <c r="P116" s="639" t="s">
        <v>1440</v>
      </c>
      <c r="Q116" s="784"/>
      <c r="R116" s="638"/>
      <c r="S116" s="638"/>
      <c r="T116" s="638"/>
      <c r="U116" s="638"/>
    </row>
    <row r="117" spans="1:21" s="680" customFormat="1" ht="19.5" customHeight="1">
      <c r="A117" s="1012"/>
      <c r="B117" s="737"/>
      <c r="C117" s="636"/>
      <c r="D117" s="663"/>
      <c r="E117" s="663"/>
      <c r="F117" s="663"/>
      <c r="G117" s="663"/>
      <c r="H117" s="653"/>
      <c r="I117" s="663"/>
      <c r="J117" s="653"/>
      <c r="K117" s="663"/>
      <c r="L117" s="663"/>
      <c r="M117" s="663"/>
      <c r="N117" s="653"/>
      <c r="O117" s="663"/>
      <c r="P117" s="639" t="s">
        <v>1440</v>
      </c>
      <c r="Q117" s="784"/>
      <c r="R117" s="638"/>
      <c r="S117" s="638"/>
      <c r="T117" s="638"/>
      <c r="U117" s="638"/>
    </row>
    <row r="118" spans="1:21" ht="19.5" customHeight="1">
      <c r="A118" s="1011" t="s">
        <v>1473</v>
      </c>
      <c r="B118" s="738"/>
      <c r="C118" s="636"/>
      <c r="D118" s="643"/>
      <c r="E118" s="642"/>
      <c r="F118" s="642"/>
      <c r="G118" s="642"/>
      <c r="H118" s="642"/>
      <c r="I118" s="642"/>
      <c r="J118" s="642"/>
      <c r="K118" s="642"/>
      <c r="L118" s="642"/>
      <c r="M118" s="642" t="s">
        <v>1753</v>
      </c>
      <c r="N118" s="642" t="s">
        <v>1753</v>
      </c>
      <c r="O118" s="643" t="s">
        <v>1753</v>
      </c>
      <c r="P118" s="709" t="s">
        <v>1440</v>
      </c>
      <c r="Q118" s="784"/>
      <c r="R118" s="675"/>
      <c r="S118" s="675"/>
      <c r="T118" s="675"/>
      <c r="U118" s="675"/>
    </row>
    <row r="119" spans="1:21" ht="19.5" customHeight="1">
      <c r="A119" s="1011"/>
      <c r="B119" s="738"/>
      <c r="C119" s="636"/>
      <c r="D119" s="642"/>
      <c r="E119" s="642"/>
      <c r="F119" s="642"/>
      <c r="G119" s="642"/>
      <c r="H119" s="642"/>
      <c r="I119" s="642"/>
      <c r="J119" s="642"/>
      <c r="K119" s="642"/>
      <c r="L119" s="642"/>
      <c r="M119" s="642" t="s">
        <v>1754</v>
      </c>
      <c r="N119" s="642" t="s">
        <v>1754</v>
      </c>
      <c r="O119" s="643" t="s">
        <v>1754</v>
      </c>
      <c r="P119" s="639" t="s">
        <v>1440</v>
      </c>
      <c r="Q119" s="784"/>
      <c r="R119" s="638"/>
      <c r="S119" s="638"/>
      <c r="T119" s="638"/>
      <c r="U119" s="638"/>
    </row>
    <row r="120" spans="1:21" ht="19.5" customHeight="1">
      <c r="A120" s="1011"/>
      <c r="B120" s="738"/>
      <c r="C120" s="636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 t="s">
        <v>1381</v>
      </c>
      <c r="N120" s="642" t="s">
        <v>1382</v>
      </c>
      <c r="O120" s="643" t="s">
        <v>1382</v>
      </c>
      <c r="P120" s="639" t="s">
        <v>1440</v>
      </c>
      <c r="Q120" s="784"/>
      <c r="R120" s="638"/>
      <c r="S120" s="638"/>
      <c r="T120" s="638"/>
      <c r="U120" s="638"/>
    </row>
    <row r="121" spans="1:21" ht="19.5" customHeight="1">
      <c r="A121" s="1011"/>
      <c r="B121" s="738"/>
      <c r="C121" s="636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 t="s">
        <v>1755</v>
      </c>
      <c r="N121" s="642" t="s">
        <v>115</v>
      </c>
      <c r="O121" s="643" t="s">
        <v>115</v>
      </c>
      <c r="P121" s="639" t="s">
        <v>1440</v>
      </c>
      <c r="Q121" s="784"/>
      <c r="R121" s="638"/>
      <c r="S121" s="638"/>
      <c r="T121" s="638"/>
      <c r="U121" s="638"/>
    </row>
    <row r="122" spans="1:21" ht="19.5" customHeight="1">
      <c r="A122" s="1011"/>
      <c r="B122" s="738"/>
      <c r="C122" s="636"/>
      <c r="D122" s="661"/>
      <c r="E122" s="685"/>
      <c r="F122" s="642"/>
      <c r="G122" s="642"/>
      <c r="H122" s="642"/>
      <c r="I122" s="684"/>
      <c r="J122" s="642"/>
      <c r="K122" s="723"/>
      <c r="L122" s="642"/>
      <c r="M122" s="683" t="s">
        <v>1745</v>
      </c>
      <c r="N122" s="723" t="s">
        <v>1766</v>
      </c>
      <c r="O122" s="770"/>
      <c r="P122" s="639" t="s">
        <v>1440</v>
      </c>
      <c r="Q122" s="784"/>
      <c r="R122" s="638"/>
      <c r="S122" s="638"/>
      <c r="T122" s="638"/>
      <c r="U122" s="638"/>
    </row>
    <row r="123" spans="1:21" ht="19.5" customHeight="1">
      <c r="A123" s="1012"/>
      <c r="B123" s="738"/>
      <c r="C123" s="636"/>
      <c r="D123" s="663"/>
      <c r="E123" s="664"/>
      <c r="F123" s="663"/>
      <c r="G123" s="653"/>
      <c r="H123" s="653"/>
      <c r="I123" s="663"/>
      <c r="J123" s="663"/>
      <c r="K123" s="663"/>
      <c r="L123" s="653"/>
      <c r="M123" s="653"/>
      <c r="N123" s="772"/>
      <c r="O123" s="751"/>
      <c r="P123" s="639" t="s">
        <v>1440</v>
      </c>
      <c r="Q123" s="784"/>
      <c r="R123" s="638"/>
      <c r="S123" s="638"/>
      <c r="T123" s="638"/>
      <c r="U123" s="638"/>
    </row>
    <row r="124" spans="1:21" ht="15.75" hidden="1" customHeight="1">
      <c r="A124" s="1009" t="s">
        <v>1531</v>
      </c>
      <c r="B124" s="738"/>
      <c r="C124" s="636"/>
      <c r="D124" s="642"/>
      <c r="E124" s="642"/>
      <c r="F124" s="642"/>
      <c r="G124" s="747"/>
      <c r="H124" s="747"/>
      <c r="I124" s="643"/>
      <c r="J124" s="642"/>
      <c r="K124" s="642"/>
      <c r="L124" s="643"/>
      <c r="M124" s="642"/>
      <c r="N124" s="642"/>
      <c r="O124" s="643"/>
      <c r="P124" s="639" t="s">
        <v>1440</v>
      </c>
      <c r="Q124" s="774"/>
      <c r="R124" s="638"/>
      <c r="S124" s="638"/>
      <c r="T124" s="638"/>
      <c r="U124" s="638"/>
    </row>
    <row r="125" spans="1:21" ht="13.5" hidden="1" customHeight="1">
      <c r="A125" s="1009"/>
      <c r="B125" s="738"/>
      <c r="C125" s="636"/>
      <c r="D125" s="642"/>
      <c r="E125" s="642"/>
      <c r="F125" s="642"/>
      <c r="G125" s="747"/>
      <c r="H125" s="747"/>
      <c r="I125" s="643"/>
      <c r="J125" s="642"/>
      <c r="K125" s="642"/>
      <c r="L125" s="643"/>
      <c r="M125" s="642"/>
      <c r="N125" s="642"/>
      <c r="O125" s="643"/>
      <c r="P125" s="639" t="s">
        <v>1440</v>
      </c>
      <c r="Q125" s="774"/>
      <c r="R125" s="638"/>
      <c r="S125" s="638"/>
      <c r="T125" s="638"/>
      <c r="U125" s="638"/>
    </row>
    <row r="126" spans="1:21" ht="15.75" hidden="1" customHeight="1">
      <c r="A126" s="1009"/>
      <c r="B126" s="738"/>
      <c r="C126" s="636"/>
      <c r="D126" s="642"/>
      <c r="E126" s="642"/>
      <c r="F126" s="739"/>
      <c r="G126" s="748"/>
      <c r="H126" s="748"/>
      <c r="I126" s="643"/>
      <c r="J126" s="739"/>
      <c r="K126" s="642"/>
      <c r="L126" s="643"/>
      <c r="M126" s="642"/>
      <c r="N126" s="642"/>
      <c r="O126" s="643"/>
      <c r="P126" s="639" t="s">
        <v>1440</v>
      </c>
      <c r="Q126" s="774"/>
      <c r="R126" s="638"/>
      <c r="S126" s="638"/>
      <c r="T126" s="638"/>
      <c r="U126" s="638"/>
    </row>
    <row r="127" spans="1:21" ht="15.75" hidden="1" customHeight="1">
      <c r="A127" s="1009"/>
      <c r="B127" s="738"/>
      <c r="C127" s="636"/>
      <c r="D127" s="642"/>
      <c r="E127" s="642"/>
      <c r="F127" s="642"/>
      <c r="G127" s="747"/>
      <c r="H127" s="747"/>
      <c r="I127" s="643"/>
      <c r="J127" s="642"/>
      <c r="K127" s="642"/>
      <c r="L127" s="643"/>
      <c r="M127" s="642"/>
      <c r="N127" s="642"/>
      <c r="O127" s="643"/>
      <c r="P127" s="639" t="s">
        <v>1440</v>
      </c>
      <c r="Q127" s="774"/>
      <c r="R127" s="638"/>
      <c r="S127" s="638"/>
      <c r="T127" s="638"/>
      <c r="U127" s="638"/>
    </row>
    <row r="128" spans="1:21" ht="15.75" hidden="1" customHeight="1">
      <c r="A128" s="1009"/>
      <c r="B128" s="738"/>
      <c r="C128" s="636"/>
      <c r="D128" s="661"/>
      <c r="E128" s="642"/>
      <c r="F128" s="642"/>
      <c r="G128" s="749"/>
      <c r="H128" s="747"/>
      <c r="I128" s="642"/>
      <c r="J128" s="642"/>
      <c r="K128" s="723"/>
      <c r="L128" s="643"/>
      <c r="M128" s="642"/>
      <c r="N128" s="643"/>
      <c r="O128" s="643"/>
      <c r="P128" s="639" t="s">
        <v>1440</v>
      </c>
      <c r="Q128" s="774"/>
      <c r="R128" s="638"/>
      <c r="S128" s="638"/>
      <c r="T128" s="638"/>
      <c r="U128" s="638"/>
    </row>
    <row r="129" spans="1:21" ht="11.25" hidden="1" customHeight="1">
      <c r="A129" s="1010"/>
      <c r="B129" s="738"/>
      <c r="C129" s="636"/>
      <c r="D129" s="663"/>
      <c r="E129" s="663"/>
      <c r="F129" s="653"/>
      <c r="G129" s="750"/>
      <c r="H129" s="751"/>
      <c r="I129" s="664"/>
      <c r="J129" s="653"/>
      <c r="K129" s="663"/>
      <c r="L129" s="664"/>
      <c r="M129" s="663"/>
      <c r="N129" s="663"/>
      <c r="O129" s="664"/>
      <c r="P129" s="639" t="s">
        <v>1440</v>
      </c>
      <c r="Q129" s="774"/>
      <c r="R129" s="638"/>
      <c r="S129" s="638"/>
      <c r="T129" s="638"/>
      <c r="U129" s="638"/>
    </row>
    <row r="130" spans="1:21" ht="19.5" customHeight="1">
      <c r="A130" s="1008" t="s">
        <v>1532</v>
      </c>
      <c r="B130" s="738"/>
      <c r="C130" s="636"/>
      <c r="D130" s="752"/>
      <c r="E130" s="647"/>
      <c r="F130" s="780"/>
      <c r="G130" s="740"/>
      <c r="H130" s="752"/>
      <c r="I130" s="740"/>
      <c r="J130" s="998" t="s">
        <v>1729</v>
      </c>
      <c r="K130" s="998" t="s">
        <v>1729</v>
      </c>
      <c r="L130" s="998" t="s">
        <v>1729</v>
      </c>
      <c r="M130" s="998" t="s">
        <v>1729</v>
      </c>
      <c r="N130" s="998" t="s">
        <v>1729</v>
      </c>
      <c r="O130" s="998"/>
      <c r="P130" s="639" t="s">
        <v>1440</v>
      </c>
      <c r="Q130" s="784"/>
      <c r="R130" s="638"/>
      <c r="S130" s="638"/>
      <c r="T130" s="638"/>
      <c r="U130" s="638"/>
    </row>
    <row r="131" spans="1:21" ht="19.5" customHeight="1">
      <c r="A131" s="1009"/>
      <c r="B131" s="738"/>
      <c r="C131" s="636"/>
      <c r="D131" s="753"/>
      <c r="E131" s="643"/>
      <c r="F131" s="781"/>
      <c r="G131" s="781"/>
      <c r="H131" s="753"/>
      <c r="I131" s="781"/>
      <c r="J131" s="999"/>
      <c r="K131" s="999"/>
      <c r="L131" s="999"/>
      <c r="M131" s="999"/>
      <c r="N131" s="999"/>
      <c r="O131" s="999"/>
      <c r="P131" s="639" t="s">
        <v>1440</v>
      </c>
      <c r="Q131" s="784"/>
      <c r="R131" s="638"/>
      <c r="S131" s="638"/>
      <c r="T131" s="638"/>
      <c r="U131" s="638"/>
    </row>
    <row r="132" spans="1:21" ht="19.5" customHeight="1">
      <c r="A132" s="1009"/>
      <c r="B132" s="738"/>
      <c r="C132" s="636"/>
      <c r="D132" s="642"/>
      <c r="E132" s="643"/>
      <c r="F132" s="684"/>
      <c r="G132" s="684"/>
      <c r="H132" s="642"/>
      <c r="I132" s="684"/>
      <c r="J132" s="684" t="s">
        <v>1546</v>
      </c>
      <c r="K132" s="684" t="s">
        <v>1546</v>
      </c>
      <c r="L132" s="684" t="s">
        <v>1546</v>
      </c>
      <c r="M132" s="684" t="s">
        <v>1546</v>
      </c>
      <c r="N132" s="684" t="s">
        <v>1546</v>
      </c>
      <c r="O132" s="685"/>
      <c r="P132" s="639" t="s">
        <v>1440</v>
      </c>
      <c r="Q132" s="784"/>
      <c r="R132" s="638"/>
      <c r="S132" s="638"/>
      <c r="T132" s="638"/>
      <c r="U132" s="638"/>
    </row>
    <row r="133" spans="1:21" ht="19.5" customHeight="1">
      <c r="A133" s="1009"/>
      <c r="B133" s="738"/>
      <c r="C133" s="636"/>
      <c r="D133" s="684"/>
      <c r="E133" s="642"/>
      <c r="F133" s="684"/>
      <c r="G133" s="684"/>
      <c r="H133" s="684"/>
      <c r="I133" s="684"/>
      <c r="J133" s="684" t="s">
        <v>1362</v>
      </c>
      <c r="K133" s="684" t="s">
        <v>1362</v>
      </c>
      <c r="L133" s="684" t="s">
        <v>1362</v>
      </c>
      <c r="M133" s="684" t="s">
        <v>1362</v>
      </c>
      <c r="N133" s="684" t="s">
        <v>1362</v>
      </c>
      <c r="O133" s="685"/>
      <c r="P133" s="639" t="s">
        <v>1440</v>
      </c>
      <c r="Q133" s="784"/>
      <c r="R133" s="638"/>
      <c r="S133" s="638"/>
      <c r="T133" s="638"/>
      <c r="U133" s="638"/>
    </row>
    <row r="134" spans="1:21" ht="19.5" customHeight="1">
      <c r="A134" s="1009"/>
      <c r="B134" s="738"/>
      <c r="C134" s="636"/>
      <c r="D134" s="642"/>
      <c r="E134" s="643"/>
      <c r="F134" s="662"/>
      <c r="G134" s="642"/>
      <c r="H134" s="683"/>
      <c r="I134" s="684"/>
      <c r="J134" s="684" t="s">
        <v>1730</v>
      </c>
      <c r="K134" s="642" t="s">
        <v>115</v>
      </c>
      <c r="L134" s="642" t="s">
        <v>115</v>
      </c>
      <c r="M134" s="642" t="s">
        <v>115</v>
      </c>
      <c r="N134" s="642" t="s">
        <v>115</v>
      </c>
      <c r="O134" s="643"/>
      <c r="P134" s="639" t="s">
        <v>1440</v>
      </c>
      <c r="Q134" s="784"/>
      <c r="R134" s="638"/>
      <c r="S134" s="638"/>
      <c r="T134" s="638"/>
      <c r="U134" s="638"/>
    </row>
    <row r="135" spans="1:21" ht="19.5" customHeight="1">
      <c r="A135" s="1009"/>
      <c r="B135" s="738"/>
      <c r="C135" s="636">
        <v>304</v>
      </c>
      <c r="D135" s="685"/>
      <c r="E135" s="661"/>
      <c r="F135" s="662"/>
      <c r="G135" s="643"/>
      <c r="H135" s="684"/>
      <c r="I135" s="684"/>
      <c r="J135" s="684" t="s">
        <v>1731</v>
      </c>
      <c r="K135" s="653" t="s">
        <v>1732</v>
      </c>
      <c r="L135" s="653"/>
      <c r="M135" s="653"/>
      <c r="N135" s="653"/>
      <c r="O135" s="663"/>
      <c r="P135" s="639" t="s">
        <v>1440</v>
      </c>
      <c r="Q135" s="784"/>
      <c r="R135" s="638"/>
      <c r="S135" s="638"/>
      <c r="T135" s="638"/>
      <c r="U135" s="638"/>
    </row>
    <row r="136" spans="1:21" ht="24" customHeight="1">
      <c r="A136" s="1008" t="s">
        <v>1533</v>
      </c>
      <c r="B136" s="738"/>
      <c r="C136" s="636"/>
      <c r="D136" s="654"/>
      <c r="E136" s="743"/>
      <c r="F136" s="743"/>
      <c r="G136" s="743"/>
      <c r="H136" s="780" t="s">
        <v>1579</v>
      </c>
      <c r="I136" s="780" t="s">
        <v>1579</v>
      </c>
      <c r="J136" s="654"/>
      <c r="K136" s="780"/>
      <c r="L136" s="780"/>
      <c r="M136" s="780"/>
      <c r="N136" s="780" t="s">
        <v>1579</v>
      </c>
      <c r="O136" s="780" t="s">
        <v>1579</v>
      </c>
      <c r="P136" s="639" t="s">
        <v>1440</v>
      </c>
      <c r="Q136" s="784"/>
      <c r="R136" s="638"/>
      <c r="S136" s="638"/>
      <c r="T136" s="638"/>
      <c r="U136" s="638"/>
    </row>
    <row r="137" spans="1:21" ht="19.5" customHeight="1">
      <c r="A137" s="1009"/>
      <c r="B137" s="738"/>
      <c r="C137" s="636"/>
      <c r="D137" s="642"/>
      <c r="E137" s="744"/>
      <c r="F137" s="744"/>
      <c r="G137" s="744"/>
      <c r="H137" s="781" t="s">
        <v>1547</v>
      </c>
      <c r="I137" s="781" t="s">
        <v>1547</v>
      </c>
      <c r="J137" s="642"/>
      <c r="K137" s="744"/>
      <c r="L137" s="781"/>
      <c r="M137" s="781"/>
      <c r="N137" s="781" t="s">
        <v>1547</v>
      </c>
      <c r="O137" s="781" t="s">
        <v>1547</v>
      </c>
      <c r="P137" s="639" t="s">
        <v>1440</v>
      </c>
      <c r="Q137" s="784"/>
      <c r="R137" s="638"/>
      <c r="S137" s="638"/>
      <c r="T137" s="638"/>
      <c r="U137" s="638"/>
    </row>
    <row r="138" spans="1:21" ht="19.5" customHeight="1">
      <c r="A138" s="1009"/>
      <c r="B138" s="738"/>
      <c r="C138" s="636"/>
      <c r="D138" s="642"/>
      <c r="E138" s="642"/>
      <c r="F138" s="642"/>
      <c r="G138" s="642"/>
      <c r="H138" s="642" t="s">
        <v>1362</v>
      </c>
      <c r="I138" s="642" t="s">
        <v>1363</v>
      </c>
      <c r="J138" s="642"/>
      <c r="K138" s="642"/>
      <c r="L138" s="642"/>
      <c r="M138" s="642"/>
      <c r="N138" s="642" t="s">
        <v>1344</v>
      </c>
      <c r="O138" s="643" t="s">
        <v>1344</v>
      </c>
      <c r="P138" s="639" t="s">
        <v>1440</v>
      </c>
      <c r="Q138" s="784"/>
      <c r="R138" s="638"/>
      <c r="S138" s="638"/>
      <c r="T138" s="638"/>
      <c r="U138" s="638"/>
    </row>
    <row r="139" spans="1:21" ht="19.5" customHeight="1">
      <c r="A139" s="1009"/>
      <c r="B139" s="738"/>
      <c r="C139" s="636"/>
      <c r="D139" s="642"/>
      <c r="E139" s="684"/>
      <c r="F139" s="684"/>
      <c r="G139" s="684"/>
      <c r="H139" s="684" t="s">
        <v>1578</v>
      </c>
      <c r="I139" s="684" t="s">
        <v>115</v>
      </c>
      <c r="J139" s="642"/>
      <c r="K139" s="684"/>
      <c r="L139" s="684"/>
      <c r="M139" s="684"/>
      <c r="N139" s="684" t="s">
        <v>1578</v>
      </c>
      <c r="O139" s="685"/>
      <c r="P139" s="639" t="s">
        <v>1440</v>
      </c>
      <c r="Q139" s="784"/>
      <c r="R139" s="638"/>
      <c r="S139" s="638"/>
      <c r="T139" s="638"/>
      <c r="U139" s="638"/>
    </row>
    <row r="140" spans="1:21" ht="19.5" customHeight="1">
      <c r="A140" s="1009"/>
      <c r="B140" s="738"/>
      <c r="C140" s="636"/>
      <c r="D140" s="642"/>
      <c r="E140" s="642"/>
      <c r="F140" s="683"/>
      <c r="G140" s="642"/>
      <c r="H140" s="683" t="s">
        <v>1735</v>
      </c>
      <c r="I140" s="642"/>
      <c r="J140" s="662"/>
      <c r="K140" s="642"/>
      <c r="L140" s="683"/>
      <c r="M140" s="642"/>
      <c r="N140" s="683" t="s">
        <v>1735</v>
      </c>
      <c r="O140" s="643"/>
      <c r="P140" s="639" t="s">
        <v>1440</v>
      </c>
      <c r="Q140" s="784"/>
      <c r="R140" s="638"/>
      <c r="S140" s="638"/>
      <c r="T140" s="638"/>
      <c r="U140" s="638"/>
    </row>
    <row r="141" spans="1:21" ht="19.5" customHeight="1">
      <c r="A141" s="1009"/>
      <c r="B141" s="738"/>
      <c r="C141" s="636"/>
      <c r="D141" s="663"/>
      <c r="E141" s="642"/>
      <c r="F141" s="663"/>
      <c r="G141" s="664"/>
      <c r="H141" s="663" t="s">
        <v>1734</v>
      </c>
      <c r="I141" s="665"/>
      <c r="J141" s="653"/>
      <c r="K141" s="665"/>
      <c r="L141" s="663"/>
      <c r="M141" s="665"/>
      <c r="N141" s="663" t="s">
        <v>1757</v>
      </c>
      <c r="O141" s="665"/>
      <c r="P141" s="639" t="s">
        <v>1440</v>
      </c>
      <c r="Q141" s="784"/>
      <c r="R141" s="638"/>
      <c r="S141" s="638"/>
      <c r="T141" s="638"/>
      <c r="U141" s="638"/>
    </row>
    <row r="142" spans="1:21" ht="19.5" customHeight="1">
      <c r="A142" s="1008" t="s">
        <v>1534</v>
      </c>
      <c r="B142" s="738"/>
      <c r="C142" s="636"/>
      <c r="D142" s="647"/>
      <c r="E142" s="654"/>
      <c r="F142" s="647"/>
      <c r="G142" s="681"/>
      <c r="H142" s="654"/>
      <c r="I142" s="647"/>
      <c r="J142" s="647" t="s">
        <v>1759</v>
      </c>
      <c r="K142" s="654" t="s">
        <v>1555</v>
      </c>
      <c r="L142" s="654" t="s">
        <v>1555</v>
      </c>
      <c r="M142" s="654" t="s">
        <v>1555</v>
      </c>
      <c r="N142" s="647" t="s">
        <v>1759</v>
      </c>
      <c r="O142" s="647" t="s">
        <v>1759</v>
      </c>
      <c r="P142" s="639" t="s">
        <v>1440</v>
      </c>
      <c r="Q142" s="784"/>
      <c r="R142" s="638"/>
      <c r="S142" s="638"/>
      <c r="T142" s="638"/>
      <c r="U142" s="638"/>
    </row>
    <row r="143" spans="1:21" ht="19.5" customHeight="1">
      <c r="A143" s="1009"/>
      <c r="B143" s="738"/>
      <c r="C143" s="636"/>
      <c r="D143" s="643"/>
      <c r="E143" s="642"/>
      <c r="F143" s="643"/>
      <c r="G143" s="643"/>
      <c r="H143" s="642"/>
      <c r="I143" s="643"/>
      <c r="J143" s="643" t="s">
        <v>1544</v>
      </c>
      <c r="K143" s="642" t="s">
        <v>1456</v>
      </c>
      <c r="L143" s="642" t="s">
        <v>1456</v>
      </c>
      <c r="M143" s="642" t="s">
        <v>1456</v>
      </c>
      <c r="N143" s="643" t="s">
        <v>1544</v>
      </c>
      <c r="O143" s="643" t="s">
        <v>1544</v>
      </c>
      <c r="P143" s="639" t="s">
        <v>1440</v>
      </c>
      <c r="Q143" s="784"/>
      <c r="R143" s="638"/>
      <c r="S143" s="638"/>
      <c r="T143" s="638"/>
      <c r="U143" s="638"/>
    </row>
    <row r="144" spans="1:21" ht="19.5" customHeight="1">
      <c r="A144" s="1009"/>
      <c r="B144" s="738"/>
      <c r="C144" s="636"/>
      <c r="D144" s="642"/>
      <c r="E144" s="642"/>
      <c r="F144" s="642"/>
      <c r="G144" s="643"/>
      <c r="H144" s="642"/>
      <c r="I144" s="643"/>
      <c r="J144" s="642" t="s">
        <v>1569</v>
      </c>
      <c r="K144" s="642" t="s">
        <v>1340</v>
      </c>
      <c r="L144" s="642" t="s">
        <v>1340</v>
      </c>
      <c r="M144" s="642" t="s">
        <v>1340</v>
      </c>
      <c r="N144" s="642" t="s">
        <v>1569</v>
      </c>
      <c r="O144" s="643" t="s">
        <v>1569</v>
      </c>
      <c r="P144" s="639" t="s">
        <v>1440</v>
      </c>
      <c r="Q144" s="784"/>
      <c r="R144" s="638"/>
      <c r="S144" s="638"/>
      <c r="T144" s="638"/>
      <c r="U144" s="638"/>
    </row>
    <row r="145" spans="1:21" ht="19.5" customHeight="1">
      <c r="A145" s="1009"/>
      <c r="B145" s="738"/>
      <c r="C145" s="636"/>
      <c r="D145" s="643"/>
      <c r="E145" s="642"/>
      <c r="F145" s="643"/>
      <c r="G145" s="643"/>
      <c r="H145" s="662"/>
      <c r="I145" s="642"/>
      <c r="J145" s="642" t="s">
        <v>115</v>
      </c>
      <c r="K145" s="642" t="s">
        <v>1605</v>
      </c>
      <c r="L145" s="642" t="s">
        <v>115</v>
      </c>
      <c r="M145" s="642" t="s">
        <v>115</v>
      </c>
      <c r="N145" s="642" t="s">
        <v>115</v>
      </c>
      <c r="O145" s="643" t="s">
        <v>115</v>
      </c>
      <c r="P145" s="639" t="s">
        <v>1440</v>
      </c>
      <c r="Q145" s="784"/>
      <c r="R145" s="638"/>
      <c r="S145" s="638"/>
      <c r="T145" s="638"/>
      <c r="U145" s="638"/>
    </row>
    <row r="146" spans="1:21" ht="19.5" customHeight="1">
      <c r="A146" s="1009"/>
      <c r="B146" s="738"/>
      <c r="C146" s="636"/>
      <c r="D146" s="643"/>
      <c r="E146" s="642"/>
      <c r="F146" s="643"/>
      <c r="G146" s="643"/>
      <c r="H146" s="642"/>
      <c r="I146" s="643"/>
      <c r="J146" s="724" t="s">
        <v>1760</v>
      </c>
      <c r="K146" s="725" t="s">
        <v>1738</v>
      </c>
      <c r="L146" s="724"/>
      <c r="M146" s="643"/>
      <c r="N146" s="725" t="s">
        <v>1761</v>
      </c>
      <c r="O146" s="643"/>
      <c r="P146" s="639" t="s">
        <v>1440</v>
      </c>
      <c r="Q146" s="784"/>
      <c r="R146" s="638"/>
      <c r="S146" s="638"/>
      <c r="T146" s="638"/>
      <c r="U146" s="638"/>
    </row>
    <row r="147" spans="1:21" ht="19.5" customHeight="1">
      <c r="A147" s="1009"/>
      <c r="B147" s="738"/>
      <c r="C147" s="636"/>
      <c r="D147" s="663"/>
      <c r="E147" s="664"/>
      <c r="F147" s="663"/>
      <c r="G147" s="663"/>
      <c r="H147" s="664"/>
      <c r="I147" s="721"/>
      <c r="J147" s="663"/>
      <c r="K147" s="642" t="s">
        <v>1758</v>
      </c>
      <c r="L147" s="663"/>
      <c r="M147" s="663"/>
      <c r="N147" s="663"/>
      <c r="O147" s="663"/>
      <c r="P147" s="639" t="s">
        <v>1440</v>
      </c>
      <c r="Q147" s="784"/>
      <c r="R147" s="638"/>
      <c r="S147" s="638"/>
      <c r="T147" s="638"/>
      <c r="U147" s="638"/>
    </row>
    <row r="148" spans="1:21" ht="19.5" customHeight="1">
      <c r="A148" s="1008" t="s">
        <v>1535</v>
      </c>
      <c r="B148" s="738"/>
      <c r="C148" s="636"/>
      <c r="D148" s="654"/>
      <c r="E148" s="731"/>
      <c r="F148" s="654"/>
      <c r="G148" s="654"/>
      <c r="H148" s="647"/>
      <c r="I148" s="731"/>
      <c r="J148" s="654"/>
      <c r="K148" s="647"/>
      <c r="L148" s="647" t="s">
        <v>1593</v>
      </c>
      <c r="M148" s="647" t="s">
        <v>1593</v>
      </c>
      <c r="N148" s="647" t="s">
        <v>1593</v>
      </c>
      <c r="O148" s="647" t="s">
        <v>1593</v>
      </c>
      <c r="P148" s="709" t="s">
        <v>1440</v>
      </c>
      <c r="Q148" s="784"/>
      <c r="R148" s="675"/>
      <c r="S148" s="675"/>
      <c r="T148" s="675"/>
      <c r="U148" s="675"/>
    </row>
    <row r="149" spans="1:21" ht="19.5" customHeight="1">
      <c r="A149" s="1009"/>
      <c r="B149" s="738"/>
      <c r="C149" s="636"/>
      <c r="D149" s="642"/>
      <c r="E149" s="642"/>
      <c r="F149" s="642"/>
      <c r="G149" s="642"/>
      <c r="H149" s="643"/>
      <c r="I149" s="642"/>
      <c r="J149" s="642"/>
      <c r="K149" s="642"/>
      <c r="L149" s="642" t="s">
        <v>1594</v>
      </c>
      <c r="M149" s="642" t="s">
        <v>1594</v>
      </c>
      <c r="N149" s="642" t="s">
        <v>1594</v>
      </c>
      <c r="O149" s="643" t="s">
        <v>1594</v>
      </c>
      <c r="P149" s="639" t="s">
        <v>1440</v>
      </c>
      <c r="Q149" s="784"/>
      <c r="R149" s="638"/>
      <c r="S149" s="638"/>
      <c r="T149" s="638"/>
      <c r="U149" s="638"/>
    </row>
    <row r="150" spans="1:21" ht="19.5" customHeight="1">
      <c r="A150" s="1009"/>
      <c r="B150" s="738"/>
      <c r="C150" s="636"/>
      <c r="D150" s="643"/>
      <c r="E150" s="643"/>
      <c r="F150" s="642"/>
      <c r="G150" s="642"/>
      <c r="H150" s="643"/>
      <c r="I150" s="643"/>
      <c r="J150" s="643"/>
      <c r="K150" s="643"/>
      <c r="L150" s="643" t="s">
        <v>1390</v>
      </c>
      <c r="M150" s="643" t="s">
        <v>1390</v>
      </c>
      <c r="N150" s="643" t="s">
        <v>1390</v>
      </c>
      <c r="O150" s="643" t="s">
        <v>1390</v>
      </c>
      <c r="P150" s="639" t="s">
        <v>1440</v>
      </c>
      <c r="Q150" s="784"/>
      <c r="R150" s="638"/>
      <c r="S150" s="638"/>
      <c r="T150" s="638"/>
      <c r="U150" s="638"/>
    </row>
    <row r="151" spans="1:21" ht="19.5" customHeight="1">
      <c r="A151" s="1009"/>
      <c r="B151" s="738"/>
      <c r="C151" s="636"/>
      <c r="D151" s="642"/>
      <c r="E151" s="643"/>
      <c r="F151" s="642"/>
      <c r="G151" s="642"/>
      <c r="H151" s="643"/>
      <c r="I151" s="643"/>
      <c r="J151" s="642"/>
      <c r="K151" s="643"/>
      <c r="L151" s="643" t="s">
        <v>1592</v>
      </c>
      <c r="M151" s="643" t="s">
        <v>115</v>
      </c>
      <c r="N151" s="643" t="s">
        <v>115</v>
      </c>
      <c r="O151" s="643" t="s">
        <v>115</v>
      </c>
      <c r="P151" s="639" t="s">
        <v>1440</v>
      </c>
      <c r="Q151" s="784"/>
      <c r="R151" s="638"/>
      <c r="S151" s="638"/>
      <c r="T151" s="638"/>
      <c r="U151" s="638"/>
    </row>
    <row r="152" spans="1:21" ht="19.5" customHeight="1">
      <c r="A152" s="1009"/>
      <c r="B152" s="738"/>
      <c r="C152" s="636"/>
      <c r="D152" s="642"/>
      <c r="E152" s="724"/>
      <c r="F152" s="643"/>
      <c r="G152" s="643"/>
      <c r="H152" s="642"/>
      <c r="I152" s="643"/>
      <c r="J152" s="642"/>
      <c r="K152" s="724"/>
      <c r="L152" s="725" t="s">
        <v>1737</v>
      </c>
      <c r="M152" s="643"/>
      <c r="N152" s="642"/>
      <c r="O152" s="643" t="s">
        <v>1743</v>
      </c>
      <c r="P152" s="639" t="s">
        <v>1440</v>
      </c>
      <c r="Q152" s="784"/>
      <c r="R152" s="638"/>
      <c r="S152" s="638"/>
      <c r="T152" s="638"/>
      <c r="U152" s="638"/>
    </row>
    <row r="153" spans="1:21" ht="19.5" customHeight="1">
      <c r="A153" s="1010"/>
      <c r="B153" s="738"/>
      <c r="C153" s="636"/>
      <c r="D153" s="663"/>
      <c r="E153" s="663"/>
      <c r="F153" s="663"/>
      <c r="G153" s="663"/>
      <c r="H153" s="663"/>
      <c r="I153" s="663"/>
      <c r="J153" s="653"/>
      <c r="K153" s="663"/>
      <c r="L153" s="663"/>
      <c r="M153" s="663"/>
      <c r="N153" s="663"/>
      <c r="O153" s="663"/>
      <c r="P153" s="639" t="s">
        <v>1440</v>
      </c>
      <c r="Q153" s="784"/>
      <c r="R153" s="638"/>
      <c r="S153" s="638"/>
      <c r="T153" s="638"/>
      <c r="U153" s="638"/>
    </row>
    <row r="154" spans="1:21" ht="22.5" hidden="1" customHeight="1">
      <c r="A154" s="1020" t="s">
        <v>1549</v>
      </c>
      <c r="B154" s="738"/>
      <c r="C154" s="636"/>
      <c r="D154" s="722"/>
      <c r="E154" s="642"/>
      <c r="F154" s="642"/>
      <c r="G154" s="642"/>
      <c r="H154" s="642"/>
      <c r="I154" s="684"/>
      <c r="J154" s="642"/>
      <c r="K154" s="684"/>
      <c r="L154" s="722"/>
      <c r="M154" s="722"/>
      <c r="N154" s="722"/>
      <c r="O154" s="725"/>
      <c r="P154" s="709" t="s">
        <v>1442</v>
      </c>
      <c r="Q154" s="774"/>
      <c r="R154" s="638"/>
      <c r="S154" s="638"/>
      <c r="T154" s="638"/>
      <c r="U154" s="638"/>
    </row>
    <row r="155" spans="1:21" ht="22.5" hidden="1" customHeight="1">
      <c r="A155" s="1020"/>
      <c r="B155" s="738"/>
      <c r="C155" s="636"/>
      <c r="D155" s="642"/>
      <c r="E155" s="642"/>
      <c r="F155" s="642"/>
      <c r="G155" s="642"/>
      <c r="H155" s="642"/>
      <c r="I155" s="642"/>
      <c r="J155" s="642"/>
      <c r="K155" s="642"/>
      <c r="L155" s="642"/>
      <c r="M155" s="642"/>
      <c r="N155" s="642"/>
      <c r="O155" s="643"/>
      <c r="P155" s="639" t="s">
        <v>1442</v>
      </c>
      <c r="Q155" s="774"/>
      <c r="R155" s="638"/>
      <c r="S155" s="638"/>
      <c r="T155" s="638"/>
      <c r="U155" s="638"/>
    </row>
    <row r="156" spans="1:21" ht="22.5" hidden="1" customHeight="1">
      <c r="A156" s="1020"/>
      <c r="B156" s="738"/>
      <c r="C156" s="636"/>
      <c r="D156" s="642"/>
      <c r="E156" s="642"/>
      <c r="F156" s="642"/>
      <c r="G156" s="642"/>
      <c r="H156" s="642"/>
      <c r="I156" s="722"/>
      <c r="J156" s="642"/>
      <c r="K156" s="722"/>
      <c r="L156" s="642"/>
      <c r="M156" s="642"/>
      <c r="N156" s="642"/>
      <c r="O156" s="643"/>
      <c r="P156" s="639" t="s">
        <v>1442</v>
      </c>
      <c r="Q156" s="774"/>
      <c r="R156" s="638"/>
      <c r="S156" s="638"/>
      <c r="T156" s="638"/>
      <c r="U156" s="638"/>
    </row>
    <row r="157" spans="1:21" ht="22.5" hidden="1" customHeight="1">
      <c r="A157" s="1020"/>
      <c r="B157" s="738"/>
      <c r="C157" s="636"/>
      <c r="D157" s="642"/>
      <c r="E157" s="643"/>
      <c r="F157" s="642"/>
      <c r="G157" s="642"/>
      <c r="H157" s="642"/>
      <c r="I157" s="662"/>
      <c r="J157" s="642"/>
      <c r="K157" s="642"/>
      <c r="L157" s="642"/>
      <c r="M157" s="643"/>
      <c r="N157" s="642"/>
      <c r="O157" s="643"/>
      <c r="P157" s="639" t="s">
        <v>1442</v>
      </c>
      <c r="Q157" s="774"/>
      <c r="R157" s="638"/>
      <c r="S157" s="638"/>
      <c r="T157" s="638"/>
      <c r="U157" s="638"/>
    </row>
    <row r="158" spans="1:21" ht="22.5" hidden="1" customHeight="1">
      <c r="A158" s="1020"/>
      <c r="B158" s="738"/>
      <c r="C158" s="636"/>
      <c r="D158" s="642"/>
      <c r="E158" s="685"/>
      <c r="F158" s="661"/>
      <c r="G158" s="643"/>
      <c r="H158" s="643"/>
      <c r="I158" s="642"/>
      <c r="J158" s="661"/>
      <c r="K158" s="642"/>
      <c r="L158" s="670"/>
      <c r="M158" s="643"/>
      <c r="N158" s="643"/>
      <c r="O158" s="667"/>
      <c r="P158" s="639" t="s">
        <v>1442</v>
      </c>
      <c r="Q158" s="774"/>
      <c r="R158" s="638"/>
      <c r="S158" s="638"/>
      <c r="T158" s="638"/>
      <c r="U158" s="638"/>
    </row>
    <row r="159" spans="1:21" ht="22.5" hidden="1" customHeight="1">
      <c r="A159" s="1020"/>
      <c r="B159" s="738"/>
      <c r="C159" s="636"/>
      <c r="D159" s="664"/>
      <c r="E159" s="667"/>
      <c r="F159" s="667"/>
      <c r="G159" s="667"/>
      <c r="H159" s="667"/>
      <c r="I159" s="721"/>
      <c r="J159" s="667"/>
      <c r="K159" s="721"/>
      <c r="L159" s="667"/>
      <c r="M159" s="667"/>
      <c r="N159" s="667"/>
      <c r="O159" s="667"/>
      <c r="P159" s="639" t="s">
        <v>1442</v>
      </c>
      <c r="Q159" s="774"/>
      <c r="R159" s="638"/>
      <c r="S159" s="638"/>
      <c r="T159" s="638"/>
      <c r="U159" s="638"/>
    </row>
    <row r="160" spans="1:21" ht="22.5" hidden="1" customHeight="1">
      <c r="A160" s="1021" t="s">
        <v>1548</v>
      </c>
      <c r="B160" s="541"/>
      <c r="C160" s="636"/>
      <c r="D160" s="654"/>
      <c r="E160" s="654"/>
      <c r="F160" s="654"/>
      <c r="G160" s="726"/>
      <c r="H160" s="654"/>
      <c r="I160" s="684"/>
      <c r="J160" s="668"/>
      <c r="K160" s="668"/>
      <c r="L160" s="668"/>
      <c r="M160" s="668"/>
      <c r="N160" s="668"/>
      <c r="O160" s="681"/>
      <c r="P160" s="639" t="s">
        <v>1442</v>
      </c>
      <c r="Q160" s="774"/>
      <c r="R160" s="638"/>
      <c r="S160" s="638"/>
      <c r="T160" s="638"/>
      <c r="U160" s="638"/>
    </row>
    <row r="161" spans="1:21" ht="22.5" hidden="1" customHeight="1">
      <c r="A161" s="1020"/>
      <c r="B161" s="541"/>
      <c r="C161" s="636"/>
      <c r="D161" s="642"/>
      <c r="E161" s="642"/>
      <c r="F161" s="642"/>
      <c r="G161" s="642"/>
      <c r="H161" s="642"/>
      <c r="I161" s="642"/>
      <c r="J161" s="642"/>
      <c r="K161" s="642"/>
      <c r="L161" s="642"/>
      <c r="M161" s="642"/>
      <c r="N161" s="642"/>
      <c r="O161" s="643"/>
      <c r="P161" s="639" t="s">
        <v>1442</v>
      </c>
      <c r="Q161" s="774"/>
      <c r="R161" s="638"/>
      <c r="S161" s="638"/>
      <c r="T161" s="638"/>
      <c r="U161" s="638"/>
    </row>
    <row r="162" spans="1:21" ht="22.5" hidden="1" customHeight="1">
      <c r="A162" s="1020"/>
      <c r="B162" s="541"/>
      <c r="C162" s="636"/>
      <c r="D162" s="642"/>
      <c r="E162" s="642"/>
      <c r="F162" s="642"/>
      <c r="G162" s="642"/>
      <c r="H162" s="642"/>
      <c r="I162" s="722"/>
      <c r="J162" s="642"/>
      <c r="K162" s="642"/>
      <c r="L162" s="642"/>
      <c r="M162" s="642"/>
      <c r="N162" s="642"/>
      <c r="O162" s="643"/>
      <c r="P162" s="639" t="s">
        <v>1442</v>
      </c>
      <c r="Q162" s="774"/>
      <c r="R162" s="638"/>
      <c r="S162" s="638"/>
      <c r="T162" s="638"/>
      <c r="U162" s="638"/>
    </row>
    <row r="163" spans="1:21" ht="22.5" hidden="1" customHeight="1">
      <c r="A163" s="1020"/>
      <c r="B163" s="541"/>
      <c r="C163" s="636"/>
      <c r="D163" s="642"/>
      <c r="E163" s="643"/>
      <c r="F163" s="643"/>
      <c r="G163" s="642"/>
      <c r="H163" s="643"/>
      <c r="I163" s="662"/>
      <c r="J163" s="642"/>
      <c r="K163" s="642"/>
      <c r="L163" s="643"/>
      <c r="M163" s="643"/>
      <c r="N163" s="642"/>
      <c r="O163" s="643"/>
      <c r="P163" s="639" t="s">
        <v>1442</v>
      </c>
      <c r="Q163" s="774"/>
      <c r="R163" s="638"/>
      <c r="S163" s="638"/>
      <c r="T163" s="638"/>
      <c r="U163" s="638"/>
    </row>
    <row r="164" spans="1:21" ht="22.5" hidden="1" customHeight="1">
      <c r="A164" s="1020"/>
      <c r="B164" s="541"/>
      <c r="C164" s="636"/>
      <c r="D164" s="662"/>
      <c r="E164" s="685"/>
      <c r="F164" s="685"/>
      <c r="G164" s="662"/>
      <c r="H164" s="685"/>
      <c r="I164" s="642"/>
      <c r="J164" s="724"/>
      <c r="K164" s="642"/>
      <c r="L164" s="685"/>
      <c r="M164" s="642"/>
      <c r="N164" s="643"/>
      <c r="O164" s="643"/>
      <c r="P164" s="639" t="s">
        <v>1442</v>
      </c>
      <c r="Q164" s="774"/>
      <c r="R164" s="638"/>
      <c r="S164" s="638"/>
      <c r="T164" s="638"/>
      <c r="U164" s="638"/>
    </row>
    <row r="165" spans="1:21" ht="22.5" hidden="1" customHeight="1">
      <c r="A165" s="1020"/>
      <c r="B165" s="541"/>
      <c r="C165" s="636"/>
      <c r="D165" s="664"/>
      <c r="E165" s="667"/>
      <c r="F165" s="667"/>
      <c r="G165" s="664"/>
      <c r="H165" s="667"/>
      <c r="I165" s="721"/>
      <c r="J165" s="667"/>
      <c r="K165" s="721"/>
      <c r="L165" s="667"/>
      <c r="M165" s="667"/>
      <c r="N165" s="667"/>
      <c r="O165" s="667"/>
      <c r="P165" s="639" t="s">
        <v>1442</v>
      </c>
      <c r="Q165" s="774"/>
      <c r="R165" s="638"/>
      <c r="S165" s="638"/>
      <c r="T165" s="638"/>
      <c r="U165" s="638"/>
    </row>
    <row r="166" spans="1:21" ht="22.5" hidden="1" customHeight="1">
      <c r="A166" s="1013" t="s">
        <v>1565</v>
      </c>
      <c r="B166" s="541"/>
      <c r="C166" s="636"/>
      <c r="D166" s="654"/>
      <c r="E166" s="654"/>
      <c r="F166" s="726"/>
      <c r="G166" s="654"/>
      <c r="H166" s="726"/>
      <c r="I166" s="726"/>
      <c r="J166" s="654"/>
      <c r="K166" s="755"/>
      <c r="L166" s="755"/>
      <c r="M166" s="755"/>
      <c r="N166" s="755"/>
      <c r="O166" s="754"/>
      <c r="P166" s="709" t="s">
        <v>1442</v>
      </c>
      <c r="Q166" s="774"/>
      <c r="R166" s="675"/>
      <c r="S166" s="675"/>
      <c r="T166" s="675"/>
      <c r="U166" s="675"/>
    </row>
    <row r="167" spans="1:21" ht="22.5" hidden="1" customHeight="1">
      <c r="A167" s="1011"/>
      <c r="B167" s="738"/>
      <c r="C167" s="636"/>
      <c r="D167" s="642"/>
      <c r="E167" s="642"/>
      <c r="F167" s="642"/>
      <c r="G167" s="642"/>
      <c r="H167" s="642"/>
      <c r="I167" s="642"/>
      <c r="J167" s="642"/>
      <c r="K167" s="747"/>
      <c r="L167" s="747"/>
      <c r="M167" s="747"/>
      <c r="N167" s="747"/>
      <c r="O167" s="770"/>
      <c r="P167" s="639" t="s">
        <v>1442</v>
      </c>
      <c r="Q167" s="774"/>
      <c r="R167" s="638"/>
      <c r="S167" s="638"/>
      <c r="T167" s="638"/>
      <c r="U167" s="638"/>
    </row>
    <row r="168" spans="1:21" ht="22.5" hidden="1" customHeight="1">
      <c r="A168" s="1011"/>
      <c r="B168" s="738"/>
      <c r="C168" s="636"/>
      <c r="D168" s="642"/>
      <c r="E168" s="642"/>
      <c r="F168" s="642"/>
      <c r="G168" s="642"/>
      <c r="H168" s="642"/>
      <c r="I168" s="642"/>
      <c r="J168" s="642"/>
      <c r="K168" s="747"/>
      <c r="L168" s="747"/>
      <c r="M168" s="747"/>
      <c r="N168" s="747"/>
      <c r="O168" s="770"/>
      <c r="P168" s="639" t="s">
        <v>1442</v>
      </c>
      <c r="Q168" s="774"/>
      <c r="R168" s="638"/>
      <c r="S168" s="638"/>
      <c r="T168" s="638"/>
      <c r="U168" s="638"/>
    </row>
    <row r="169" spans="1:21" ht="22.5" hidden="1" customHeight="1">
      <c r="A169" s="1011"/>
      <c r="B169" s="738"/>
      <c r="C169" s="636"/>
      <c r="D169" s="642"/>
      <c r="E169" s="642"/>
      <c r="F169" s="643"/>
      <c r="G169" s="642"/>
      <c r="H169" s="643"/>
      <c r="I169" s="642"/>
      <c r="J169" s="642"/>
      <c r="K169" s="747"/>
      <c r="L169" s="747"/>
      <c r="M169" s="775"/>
      <c r="N169" s="747"/>
      <c r="O169" s="776"/>
      <c r="P169" s="639" t="s">
        <v>1442</v>
      </c>
      <c r="Q169" s="774"/>
      <c r="R169" s="638"/>
      <c r="S169" s="638"/>
      <c r="T169" s="638"/>
      <c r="U169" s="638"/>
    </row>
    <row r="170" spans="1:21" ht="22.5" hidden="1" customHeight="1">
      <c r="A170" s="1011"/>
      <c r="B170" s="738"/>
      <c r="C170" s="636"/>
      <c r="D170" s="642"/>
      <c r="E170" s="642"/>
      <c r="F170" s="643"/>
      <c r="G170" s="643"/>
      <c r="H170" s="643"/>
      <c r="I170" s="642"/>
      <c r="J170" s="769"/>
      <c r="K170" s="771"/>
      <c r="L170" s="775"/>
      <c r="M170" s="775"/>
      <c r="N170" s="771"/>
      <c r="O170" s="777"/>
      <c r="P170" s="639" t="s">
        <v>1442</v>
      </c>
      <c r="Q170" s="774"/>
      <c r="R170" s="638"/>
      <c r="S170" s="638"/>
      <c r="T170" s="638"/>
      <c r="U170" s="638"/>
    </row>
    <row r="171" spans="1:21" ht="32.25" hidden="1" customHeight="1">
      <c r="A171" s="1011"/>
      <c r="B171" s="738"/>
      <c r="C171" s="636"/>
      <c r="D171" s="721"/>
      <c r="E171" s="664"/>
      <c r="F171" s="664"/>
      <c r="G171" s="664"/>
      <c r="H171" s="721"/>
      <c r="I171" s="664"/>
      <c r="J171" s="664"/>
      <c r="K171" s="778"/>
      <c r="L171" s="778"/>
      <c r="M171" s="778"/>
      <c r="N171" s="778"/>
      <c r="O171" s="778"/>
      <c r="P171" s="639" t="s">
        <v>1442</v>
      </c>
      <c r="Q171" s="774"/>
      <c r="R171" s="638"/>
      <c r="S171" s="638"/>
      <c r="T171" s="638"/>
      <c r="U171" s="638"/>
    </row>
    <row r="172" spans="1:21" ht="32.25" hidden="1" customHeight="1">
      <c r="A172" s="1017" t="s">
        <v>1474</v>
      </c>
      <c r="B172" s="738"/>
      <c r="C172" s="655"/>
      <c r="D172" s="654"/>
      <c r="E172" s="654"/>
      <c r="F172" s="654"/>
      <c r="G172" s="654"/>
      <c r="H172" s="654"/>
      <c r="I172" s="654"/>
      <c r="J172" s="726"/>
      <c r="K172" s="755"/>
      <c r="L172" s="654"/>
      <c r="M172" s="654"/>
      <c r="N172" s="647"/>
      <c r="O172" s="647"/>
      <c r="P172" s="639" t="s">
        <v>1442</v>
      </c>
      <c r="Q172" s="774"/>
      <c r="R172" s="638"/>
      <c r="S172" s="638"/>
      <c r="T172" s="638"/>
      <c r="U172" s="638"/>
    </row>
    <row r="173" spans="1:21" ht="32.25" hidden="1" customHeight="1">
      <c r="A173" s="1018"/>
      <c r="B173" s="738"/>
      <c r="C173" s="636"/>
      <c r="D173" s="642"/>
      <c r="E173" s="642"/>
      <c r="F173" s="642"/>
      <c r="G173" s="642"/>
      <c r="H173" s="642"/>
      <c r="I173" s="643"/>
      <c r="J173" s="642"/>
      <c r="K173" s="643"/>
      <c r="L173" s="643"/>
      <c r="M173" s="643"/>
      <c r="N173" s="643"/>
      <c r="O173" s="643"/>
      <c r="P173" s="639" t="s">
        <v>1442</v>
      </c>
      <c r="Q173" s="774"/>
      <c r="R173" s="638"/>
      <c r="S173" s="638"/>
      <c r="T173" s="638"/>
      <c r="U173" s="638"/>
    </row>
    <row r="174" spans="1:21" ht="32.25" hidden="1" customHeight="1">
      <c r="A174" s="1018"/>
      <c r="B174" s="738"/>
      <c r="C174" s="636"/>
      <c r="D174" s="642"/>
      <c r="E174" s="642"/>
      <c r="F174" s="642"/>
      <c r="G174" s="642"/>
      <c r="H174" s="642"/>
      <c r="I174" s="642"/>
      <c r="J174" s="642"/>
      <c r="K174" s="642"/>
      <c r="L174" s="642"/>
      <c r="M174" s="642"/>
      <c r="N174" s="643"/>
      <c r="O174" s="643"/>
      <c r="P174" s="639" t="s">
        <v>1442</v>
      </c>
      <c r="Q174" s="774"/>
      <c r="R174" s="638"/>
      <c r="S174" s="638"/>
      <c r="T174" s="638"/>
      <c r="U174" s="638"/>
    </row>
    <row r="175" spans="1:21" ht="32.25" hidden="1" customHeight="1">
      <c r="A175" s="1018"/>
      <c r="B175" s="738"/>
      <c r="C175" s="636"/>
      <c r="D175" s="725"/>
      <c r="E175" s="642"/>
      <c r="F175" s="642"/>
      <c r="G175" s="662"/>
      <c r="H175" s="642"/>
      <c r="I175" s="642"/>
      <c r="J175" s="643"/>
      <c r="K175" s="642"/>
      <c r="L175" s="642"/>
      <c r="M175" s="642"/>
      <c r="N175" s="643"/>
      <c r="O175" s="643"/>
      <c r="P175" s="639" t="s">
        <v>1442</v>
      </c>
      <c r="Q175" s="774"/>
      <c r="R175" s="638"/>
      <c r="S175" s="638"/>
      <c r="T175" s="638"/>
      <c r="U175" s="638"/>
    </row>
    <row r="176" spans="1:21" ht="32.25" hidden="1" customHeight="1">
      <c r="A176" s="1018"/>
      <c r="B176" s="738"/>
      <c r="C176" s="636"/>
      <c r="D176" s="724"/>
      <c r="E176" s="643"/>
      <c r="F176" s="642"/>
      <c r="G176" s="642"/>
      <c r="H176" s="643"/>
      <c r="I176" s="643"/>
      <c r="J176" s="643"/>
      <c r="K176" s="723"/>
      <c r="L176" s="723"/>
      <c r="M176" s="642"/>
      <c r="N176" s="643"/>
      <c r="O176" s="643"/>
      <c r="P176" s="639" t="s">
        <v>1442</v>
      </c>
      <c r="Q176" s="774"/>
      <c r="R176" s="638"/>
      <c r="S176" s="638"/>
      <c r="T176" s="638"/>
      <c r="U176" s="638"/>
    </row>
    <row r="177" spans="1:21" ht="32.25" hidden="1" customHeight="1">
      <c r="A177" s="1019"/>
      <c r="B177" s="737"/>
      <c r="C177" s="636"/>
      <c r="D177" s="664"/>
      <c r="E177" s="665"/>
      <c r="F177" s="664"/>
      <c r="G177" s="664"/>
      <c r="H177" s="664"/>
      <c r="I177" s="664"/>
      <c r="J177" s="721"/>
      <c r="K177" s="664"/>
      <c r="L177" s="766"/>
      <c r="M177" s="766"/>
      <c r="N177" s="721"/>
      <c r="O177" s="664"/>
      <c r="P177" s="639" t="s">
        <v>1442</v>
      </c>
      <c r="Q177" s="710"/>
      <c r="R177" s="638"/>
      <c r="S177" s="638"/>
      <c r="T177" s="638"/>
      <c r="U177" s="638"/>
    </row>
    <row r="178" spans="1:21" ht="11.25" customHeight="1">
      <c r="A178" s="686"/>
      <c r="B178" s="398"/>
      <c r="C178" s="644"/>
      <c r="D178" s="398"/>
      <c r="E178" s="398"/>
      <c r="F178" s="398"/>
      <c r="G178" s="398"/>
      <c r="H178" s="398"/>
      <c r="I178" s="398"/>
      <c r="J178" s="398"/>
      <c r="K178" s="398"/>
      <c r="L178" s="398"/>
      <c r="M178" s="398"/>
      <c r="N178" s="398"/>
      <c r="O178" s="398"/>
      <c r="P178" s="680"/>
      <c r="Q178" s="687"/>
      <c r="R178" s="687"/>
      <c r="S178" s="687"/>
      <c r="T178" s="687"/>
      <c r="U178" s="687"/>
    </row>
    <row r="179" spans="1:21" ht="9.75" hidden="1" customHeight="1">
      <c r="D179" s="719"/>
      <c r="E179" s="719"/>
      <c r="F179" s="719"/>
      <c r="G179" s="719"/>
      <c r="O179" s="635"/>
    </row>
    <row r="180" spans="1:21" ht="18" customHeight="1">
      <c r="A180" s="688" t="s">
        <v>1379</v>
      </c>
      <c r="B180" s="652"/>
      <c r="C180" s="652"/>
      <c r="D180" s="652"/>
      <c r="E180" s="634"/>
      <c r="F180" s="634"/>
      <c r="G180" s="782"/>
      <c r="H180" s="680"/>
      <c r="I180" s="680"/>
      <c r="J180" s="680"/>
      <c r="K180" s="680"/>
      <c r="L180" s="680"/>
      <c r="M180" s="680"/>
      <c r="N180" s="680"/>
      <c r="O180" s="680"/>
    </row>
    <row r="181" spans="1:21" ht="18.75" customHeight="1">
      <c r="A181" s="786"/>
      <c r="B181" s="720"/>
      <c r="C181" s="634"/>
      <c r="D181" s="671" t="s">
        <v>1566</v>
      </c>
      <c r="E181" s="671"/>
      <c r="F181" s="671"/>
      <c r="G181" s="671"/>
      <c r="H181" s="671"/>
      <c r="I181" s="671"/>
      <c r="J181" s="671"/>
      <c r="K181" s="671"/>
      <c r="L181" s="671"/>
      <c r="M181" s="700"/>
      <c r="N181" s="700"/>
      <c r="O181" s="634"/>
    </row>
    <row r="182" spans="1:21" ht="18.75" customHeight="1">
      <c r="A182" s="634"/>
      <c r="B182" s="634"/>
      <c r="C182" s="634"/>
      <c r="D182" s="701" t="s">
        <v>1402</v>
      </c>
      <c r="E182" s="701"/>
      <c r="F182" s="701"/>
      <c r="G182" s="701"/>
      <c r="H182" s="701"/>
      <c r="I182" s="701"/>
      <c r="J182" s="701"/>
      <c r="K182" s="701"/>
      <c r="L182" s="701"/>
      <c r="M182" s="701"/>
      <c r="N182" s="680"/>
      <c r="O182" s="689"/>
    </row>
    <row r="183" spans="1:21" ht="18.75" customHeight="1">
      <c r="A183" s="634"/>
      <c r="B183" s="634"/>
      <c r="C183" s="634"/>
      <c r="D183" s="1001" t="s">
        <v>1436</v>
      </c>
      <c r="E183" s="1001"/>
      <c r="F183" s="1001"/>
      <c r="G183" s="1001"/>
      <c r="H183" s="1001"/>
      <c r="I183" s="1001"/>
      <c r="J183" s="1001"/>
      <c r="K183" s="1001"/>
      <c r="L183" s="1001"/>
      <c r="M183" s="1001"/>
      <c r="N183" s="1001"/>
      <c r="O183" s="1001"/>
    </row>
    <row r="184" spans="1:21" ht="18.75" customHeight="1">
      <c r="A184" s="634"/>
      <c r="B184" s="634"/>
      <c r="C184" s="634"/>
      <c r="D184" s="701" t="s">
        <v>1403</v>
      </c>
      <c r="E184" s="701"/>
      <c r="F184" s="701"/>
      <c r="G184" s="701"/>
      <c r="H184" s="701"/>
      <c r="I184" s="701"/>
      <c r="J184" s="701"/>
      <c r="K184" s="701"/>
      <c r="L184" s="701"/>
      <c r="M184" s="701"/>
      <c r="N184" s="701"/>
      <c r="O184" s="689"/>
    </row>
    <row r="185" spans="1:21" ht="52.5" customHeight="1">
      <c r="B185" s="690"/>
      <c r="C185" s="690"/>
      <c r="D185" s="1003" t="s">
        <v>1725</v>
      </c>
      <c r="E185" s="1003"/>
      <c r="F185" s="1003"/>
      <c r="G185" s="1003"/>
      <c r="H185" s="1003"/>
      <c r="I185" s="1003"/>
      <c r="J185" s="1003"/>
      <c r="K185" s="1003"/>
      <c r="L185" s="1003"/>
      <c r="M185" s="1003"/>
      <c r="N185" s="1003"/>
      <c r="O185" s="1003"/>
    </row>
    <row r="186" spans="1:21" ht="18.75" customHeight="1">
      <c r="A186" s="691"/>
      <c r="B186" s="691"/>
      <c r="C186" s="691"/>
      <c r="D186" s="1000" t="s">
        <v>1405</v>
      </c>
      <c r="E186" s="1000"/>
      <c r="F186" s="1000"/>
      <c r="G186" s="1000"/>
      <c r="H186" s="1000"/>
      <c r="I186" s="1000"/>
      <c r="J186" s="1000"/>
      <c r="K186" s="1000"/>
      <c r="L186" s="1000"/>
      <c r="M186" s="702"/>
      <c r="N186" s="702"/>
      <c r="O186" s="702"/>
    </row>
    <row r="187" spans="1:21" ht="18.75">
      <c r="A187" s="691"/>
      <c r="B187" s="691"/>
      <c r="C187" s="691"/>
      <c r="D187" s="1000"/>
      <c r="E187" s="1000"/>
      <c r="F187" s="1000"/>
      <c r="G187" s="1000"/>
      <c r="H187" s="1000"/>
      <c r="I187" s="1000"/>
      <c r="J187" s="1000"/>
      <c r="K187" s="1000"/>
      <c r="L187" s="1000"/>
      <c r="M187" s="1000"/>
      <c r="N187" s="1000"/>
      <c r="O187" s="703"/>
    </row>
    <row r="188" spans="1:21" ht="17.25">
      <c r="A188" s="692"/>
      <c r="B188" s="692"/>
      <c r="C188" s="693"/>
      <c r="D188" s="412"/>
      <c r="E188" s="412"/>
      <c r="F188" s="704"/>
      <c r="G188" s="704"/>
      <c r="H188" s="704"/>
      <c r="I188" s="412"/>
      <c r="J188" s="694"/>
      <c r="K188" s="694"/>
      <c r="L188" s="1004" t="s">
        <v>1765</v>
      </c>
      <c r="M188" s="1004"/>
      <c r="N188" s="1004"/>
      <c r="O188" s="1004"/>
    </row>
    <row r="189" spans="1:21" ht="18.75" customHeight="1">
      <c r="A189" s="695"/>
      <c r="B189" s="692"/>
      <c r="C189" s="692"/>
      <c r="D189" s="412"/>
      <c r="E189" s="412"/>
      <c r="F189" s="1002"/>
      <c r="G189" s="1002"/>
      <c r="H189" s="1002"/>
      <c r="I189" s="412"/>
      <c r="J189" s="705"/>
      <c r="K189" s="705"/>
      <c r="L189" s="1002" t="s">
        <v>1439</v>
      </c>
      <c r="M189" s="1002"/>
      <c r="N189" s="1002"/>
      <c r="O189" s="1002"/>
    </row>
    <row r="190" spans="1:21" ht="19.5" customHeight="1">
      <c r="A190" s="695" t="s">
        <v>465</v>
      </c>
      <c r="B190" s="692"/>
      <c r="C190" s="692"/>
      <c r="D190" s="680"/>
      <c r="E190" s="412"/>
      <c r="F190" s="1002" t="s">
        <v>330</v>
      </c>
      <c r="G190" s="1002"/>
      <c r="H190" s="1002"/>
      <c r="I190" s="412"/>
      <c r="J190" s="705"/>
      <c r="K190" s="705"/>
      <c r="L190" s="1002" t="s">
        <v>1457</v>
      </c>
      <c r="M190" s="1002"/>
      <c r="N190" s="1002"/>
      <c r="O190" s="1002"/>
    </row>
    <row r="191" spans="1:21" ht="21" customHeight="1">
      <c r="A191" s="697" t="s">
        <v>1322</v>
      </c>
      <c r="B191" s="692"/>
      <c r="C191" s="692"/>
      <c r="D191" s="680"/>
      <c r="E191" s="412"/>
      <c r="F191" s="779"/>
      <c r="G191" s="706"/>
      <c r="H191" s="704"/>
      <c r="I191" s="704"/>
      <c r="J191" s="707"/>
      <c r="K191" s="704"/>
      <c r="L191" s="1002"/>
      <c r="M191" s="1002"/>
      <c r="N191" s="1002"/>
      <c r="O191" s="1002"/>
    </row>
    <row r="192" spans="1:21" ht="16.5">
      <c r="A192" s="697" t="s">
        <v>1438</v>
      </c>
      <c r="B192" s="692"/>
      <c r="C192" s="692"/>
      <c r="D192" s="680"/>
      <c r="E192" s="412"/>
      <c r="F192" s="779"/>
      <c r="G192" s="706"/>
      <c r="H192" s="704"/>
      <c r="I192" s="704"/>
      <c r="J192" s="707"/>
      <c r="K192" s="704"/>
      <c r="L192" s="704"/>
      <c r="M192" s="706"/>
      <c r="N192" s="704"/>
      <c r="O192" s="704"/>
    </row>
    <row r="193" spans="1:15" ht="17.25" customHeight="1">
      <c r="A193" s="698" t="s">
        <v>1326</v>
      </c>
      <c r="B193" s="692"/>
      <c r="C193" s="692"/>
      <c r="D193" s="680"/>
      <c r="E193" s="412"/>
      <c r="F193" s="779"/>
      <c r="G193" s="706"/>
      <c r="H193" s="704"/>
      <c r="I193" s="704"/>
      <c r="J193" s="704"/>
      <c r="K193" s="704"/>
      <c r="L193" s="706"/>
      <c r="M193" s="1007" t="s">
        <v>1764</v>
      </c>
      <c r="N193" s="1007"/>
      <c r="O193" s="704"/>
    </row>
    <row r="194" spans="1:15" ht="16.5">
      <c r="A194" s="697" t="s">
        <v>1330</v>
      </c>
      <c r="B194" s="692"/>
      <c r="C194" s="692"/>
      <c r="D194" s="680"/>
      <c r="E194" s="412"/>
      <c r="F194" s="779"/>
      <c r="G194" s="706"/>
      <c r="H194" s="704"/>
      <c r="I194" s="704"/>
      <c r="J194" s="704"/>
      <c r="K194" s="704"/>
      <c r="L194" s="706"/>
      <c r="M194" s="1007"/>
      <c r="N194" s="1007"/>
      <c r="O194" s="704"/>
    </row>
    <row r="195" spans="1:15" ht="16.5">
      <c r="A195" s="698" t="s">
        <v>1317</v>
      </c>
      <c r="B195" s="692"/>
      <c r="C195" s="692"/>
      <c r="D195" s="680"/>
      <c r="E195" s="412"/>
      <c r="F195" s="704"/>
      <c r="G195" s="704"/>
      <c r="H195" s="704"/>
      <c r="I195" s="704"/>
      <c r="J195" s="704"/>
      <c r="K195" s="704"/>
      <c r="L195" s="704"/>
      <c r="M195" s="704"/>
      <c r="N195" s="704"/>
      <c r="O195" s="704"/>
    </row>
    <row r="196" spans="1:15" ht="18">
      <c r="A196" s="698" t="s">
        <v>1083</v>
      </c>
      <c r="B196" s="693"/>
      <c r="C196" s="692"/>
      <c r="D196" s="680"/>
      <c r="E196" s="412"/>
      <c r="F196" s="412"/>
      <c r="G196" s="412"/>
      <c r="H196" s="412"/>
      <c r="I196" s="705"/>
      <c r="J196" s="708"/>
      <c r="K196" s="708"/>
      <c r="L196" s="412"/>
      <c r="M196" s="412"/>
      <c r="N196" s="412"/>
      <c r="O196" s="412"/>
    </row>
    <row r="197" spans="1:15" ht="18">
      <c r="A197" s="698"/>
      <c r="B197" s="693"/>
      <c r="C197" s="692"/>
      <c r="D197" s="680"/>
      <c r="E197" s="412"/>
      <c r="F197" s="412"/>
      <c r="G197" s="412"/>
      <c r="H197" s="412"/>
      <c r="I197" s="705"/>
      <c r="J197" s="708"/>
      <c r="K197" s="708"/>
      <c r="L197" s="412"/>
      <c r="M197" s="412"/>
      <c r="N197" s="412"/>
      <c r="O197" s="412"/>
    </row>
    <row r="198" spans="1:15" ht="20.25">
      <c r="A198" s="692"/>
      <c r="B198" s="692"/>
      <c r="C198" s="693"/>
      <c r="D198" s="692"/>
      <c r="E198" s="692"/>
      <c r="F198" s="1006" t="s">
        <v>1542</v>
      </c>
      <c r="G198" s="1006"/>
      <c r="H198" s="1006"/>
      <c r="I198" s="692"/>
      <c r="J198" s="696"/>
      <c r="K198" s="696"/>
      <c r="L198" s="1005" t="s">
        <v>1472</v>
      </c>
      <c r="M198" s="1005"/>
      <c r="N198" s="1005"/>
      <c r="O198" s="1005"/>
    </row>
    <row r="199" spans="1:15">
      <c r="L199" s="680"/>
      <c r="M199" s="984"/>
      <c r="N199" s="984"/>
      <c r="O199" s="680"/>
    </row>
    <row r="200" spans="1:15">
      <c r="L200" s="680"/>
      <c r="M200" s="984"/>
      <c r="N200" s="984"/>
      <c r="O200" s="680"/>
    </row>
    <row r="201" spans="1:15">
      <c r="L201" s="680"/>
      <c r="M201" s="680"/>
      <c r="N201" s="680"/>
      <c r="O201" s="680"/>
    </row>
    <row r="202" spans="1:15">
      <c r="L202" s="680"/>
      <c r="M202" s="680"/>
      <c r="N202" s="680"/>
      <c r="O202" s="680"/>
    </row>
    <row r="203" spans="1:15">
      <c r="L203" s="680"/>
      <c r="M203" s="680"/>
      <c r="N203" s="680"/>
      <c r="O203" s="680"/>
    </row>
    <row r="204" spans="1:15">
      <c r="L204" s="680"/>
      <c r="M204" s="680"/>
      <c r="N204" s="680"/>
      <c r="O204" s="680"/>
    </row>
    <row r="205" spans="1:15">
      <c r="L205" s="680"/>
      <c r="M205" s="680"/>
      <c r="N205" s="680"/>
      <c r="O205" s="680"/>
    </row>
    <row r="206" spans="1:15">
      <c r="L206" s="680"/>
      <c r="M206" s="680"/>
      <c r="N206" s="680"/>
      <c r="O206" s="680"/>
    </row>
    <row r="207" spans="1:15">
      <c r="L207" s="680"/>
      <c r="M207" s="680"/>
      <c r="N207" s="680"/>
      <c r="O207" s="680"/>
    </row>
    <row r="208" spans="1:15">
      <c r="L208" s="680"/>
      <c r="M208" s="680"/>
      <c r="N208" s="680"/>
      <c r="O208" s="680"/>
    </row>
    <row r="209" spans="12:15">
      <c r="L209" s="680"/>
      <c r="M209" s="680"/>
      <c r="N209" s="680"/>
      <c r="O209" s="680"/>
    </row>
    <row r="210" spans="12:15">
      <c r="L210" s="680"/>
      <c r="M210" s="680"/>
      <c r="N210" s="680"/>
      <c r="O210" s="680"/>
    </row>
    <row r="211" spans="12:15">
      <c r="L211" s="680"/>
      <c r="M211" s="680"/>
      <c r="N211" s="680"/>
      <c r="O211" s="680"/>
    </row>
    <row r="212" spans="12:15">
      <c r="L212" s="680"/>
      <c r="M212" s="680"/>
      <c r="N212" s="680"/>
      <c r="O212" s="680"/>
    </row>
    <row r="213" spans="12:15">
      <c r="L213" s="680"/>
      <c r="M213" s="680"/>
      <c r="N213" s="680"/>
      <c r="O213" s="680"/>
    </row>
    <row r="214" spans="12:15">
      <c r="L214" s="680"/>
      <c r="M214" s="680"/>
      <c r="N214" s="680"/>
      <c r="O214" s="680"/>
    </row>
    <row r="215" spans="12:15">
      <c r="L215" s="680"/>
      <c r="M215" s="680"/>
      <c r="N215" s="680"/>
      <c r="O215" s="680"/>
    </row>
  </sheetData>
  <autoFilter ref="A8:U177">
    <filterColumn colId="15">
      <filters>
        <filter val="TRUNG CẤP - KHÓA 20"/>
      </filters>
    </filterColumn>
  </autoFilter>
  <mergeCells count="71">
    <mergeCell ref="A58:A63"/>
    <mergeCell ref="J130:J131"/>
    <mergeCell ref="K130:K131"/>
    <mergeCell ref="M130:M131"/>
    <mergeCell ref="N130:N131"/>
    <mergeCell ref="L130:L131"/>
    <mergeCell ref="A82:A93"/>
    <mergeCell ref="A76:A81"/>
    <mergeCell ref="A172:A177"/>
    <mergeCell ref="A154:A159"/>
    <mergeCell ref="A160:A165"/>
    <mergeCell ref="A166:A171"/>
    <mergeCell ref="A142:A147"/>
    <mergeCell ref="A136:A141"/>
    <mergeCell ref="A148:A153"/>
    <mergeCell ref="A130:A135"/>
    <mergeCell ref="F7:G7"/>
    <mergeCell ref="A124:A129"/>
    <mergeCell ref="A118:A123"/>
    <mergeCell ref="A94:A99"/>
    <mergeCell ref="A40:A45"/>
    <mergeCell ref="A64:A69"/>
    <mergeCell ref="A100:A105"/>
    <mergeCell ref="A106:A111"/>
    <mergeCell ref="A112:A117"/>
    <mergeCell ref="A46:A51"/>
    <mergeCell ref="A70:A75"/>
    <mergeCell ref="A52:A57"/>
    <mergeCell ref="M200:N200"/>
    <mergeCell ref="L188:O188"/>
    <mergeCell ref="M199:N199"/>
    <mergeCell ref="L198:O198"/>
    <mergeCell ref="F189:H189"/>
    <mergeCell ref="F198:H198"/>
    <mergeCell ref="M193:N194"/>
    <mergeCell ref="O130:O131"/>
    <mergeCell ref="D186:L186"/>
    <mergeCell ref="D183:O183"/>
    <mergeCell ref="L191:O191"/>
    <mergeCell ref="F190:H190"/>
    <mergeCell ref="L189:O189"/>
    <mergeCell ref="D185:O185"/>
    <mergeCell ref="D187:N187"/>
    <mergeCell ref="L190:O190"/>
    <mergeCell ref="H1:O1"/>
    <mergeCell ref="H2:O2"/>
    <mergeCell ref="A4:O4"/>
    <mergeCell ref="A5:O5"/>
    <mergeCell ref="A6:O6"/>
    <mergeCell ref="A1:F1"/>
    <mergeCell ref="A2:F2"/>
    <mergeCell ref="A3:F3"/>
    <mergeCell ref="A7:B7"/>
    <mergeCell ref="C7:C8"/>
    <mergeCell ref="D7:E7"/>
    <mergeCell ref="H7:I7"/>
    <mergeCell ref="U7:U8"/>
    <mergeCell ref="T7:T8"/>
    <mergeCell ref="S7:S8"/>
    <mergeCell ref="R7:R8"/>
    <mergeCell ref="Q7:Q8"/>
    <mergeCell ref="P7:P8"/>
    <mergeCell ref="N7:O7"/>
    <mergeCell ref="L7:M7"/>
    <mergeCell ref="J7:K7"/>
    <mergeCell ref="Q37:Q39"/>
    <mergeCell ref="A10:A15"/>
    <mergeCell ref="A28:A33"/>
    <mergeCell ref="A22:A27"/>
    <mergeCell ref="A34:A39"/>
    <mergeCell ref="A16:A21"/>
  </mergeCells>
  <phoneticPr fontId="11" type="noConversion"/>
  <conditionalFormatting sqref="U10:U178">
    <cfRule type="expression" dxfId="1318" priority="86890" stopIfTrue="1">
      <formula>IF($U10="","",$U10&lt;$Q$1)</formula>
    </cfRule>
  </conditionalFormatting>
  <conditionalFormatting sqref="F181:F182 F188:F200 F184">
    <cfRule type="duplicateValues" dxfId="1317" priority="300681" stopIfTrue="1"/>
  </conditionalFormatting>
  <conditionalFormatting sqref="E23 D28:E29 E31:E32 D76:E76 D81:E81 E76:E81 D78:E79 G22 G25 H76:I79 M23">
    <cfRule type="expression" dxfId="1316" priority="33469" stopIfTrue="1">
      <formula>AND(COUNTIF(D$9:D$9,D22)&gt;1,D22&lt;&gt;"nt",D22&lt;&gt;"Chào cờ")</formula>
    </cfRule>
  </conditionalFormatting>
  <conditionalFormatting sqref="D31">
    <cfRule type="expression" dxfId="1315" priority="33573" stopIfTrue="1">
      <formula>AND(COUNTIF(D$9:D$9,D31)&gt;1,D31&lt;&gt;"nt",D31&lt;&gt;"Chào cờ")</formula>
    </cfRule>
  </conditionalFormatting>
  <conditionalFormatting sqref="D31">
    <cfRule type="expression" dxfId="1314" priority="33571" stopIfTrue="1">
      <formula>AND(COUNTIF(D$9:D$9,D31)&gt;1,D31&lt;&gt;"nt",D31&lt;&gt;"Chào cờ")</formula>
    </cfRule>
  </conditionalFormatting>
  <conditionalFormatting sqref="D31">
    <cfRule type="expression" dxfId="1313" priority="33570" stopIfTrue="1">
      <formula>AND(COUNTIF(D$9:D$9,D31)&gt;1,D31&lt;&gt;"nt",D31&lt;&gt;"Chào cờ")</formula>
    </cfRule>
  </conditionalFormatting>
  <conditionalFormatting sqref="D31">
    <cfRule type="expression" dxfId="1312" priority="33569" stopIfTrue="1">
      <formula>AND(COUNTIF(D$9:D$9,D31)&gt;1,D31&lt;&gt;"nt",D31&lt;&gt;"Chào cờ")</formula>
    </cfRule>
  </conditionalFormatting>
  <conditionalFormatting sqref="D31">
    <cfRule type="expression" dxfId="1311" priority="33568" stopIfTrue="1">
      <formula>AND(COUNTIF(D$9:D$9,D31)&gt;1,D31&lt;&gt;"nt",D31&lt;&gt;"Chào cờ")</formula>
    </cfRule>
  </conditionalFormatting>
  <conditionalFormatting sqref="D31">
    <cfRule type="expression" dxfId="1310" priority="33567" stopIfTrue="1">
      <formula>AND(COUNTIF(D$9:D$9,D31)&gt;1,D31&lt;&gt;"nt",D31&lt;&gt;"Chào cờ")</formula>
    </cfRule>
  </conditionalFormatting>
  <conditionalFormatting sqref="D33">
    <cfRule type="expression" dxfId="1309" priority="33564" stopIfTrue="1">
      <formula>AND(COUNTIF(D$9:D$9,D33)&gt;1,D33&lt;&gt;"nt",D33&lt;&gt;"Chào cờ")</formula>
    </cfRule>
  </conditionalFormatting>
  <conditionalFormatting sqref="D33">
    <cfRule type="expression" dxfId="1308" priority="33563" stopIfTrue="1">
      <formula>AND(COUNTIF(D$9:D$9,D33)&gt;1,D33&lt;&gt;"nt",D33&lt;&gt;"Chào cờ")</formula>
    </cfRule>
  </conditionalFormatting>
  <conditionalFormatting sqref="D33">
    <cfRule type="expression" dxfId="1307" priority="33562" stopIfTrue="1">
      <formula>AND(COUNTIF(D$9:D$9,D33)&gt;1,D33&lt;&gt;"nt",D33&lt;&gt;"Chào cờ")</formula>
    </cfRule>
  </conditionalFormatting>
  <conditionalFormatting sqref="D33">
    <cfRule type="expression" dxfId="1306" priority="33561" stopIfTrue="1">
      <formula>AND(COUNTIF(D$9:D$9,D33)&gt;1,D33&lt;&gt;"nt",D33&lt;&gt;"Chào cờ")</formula>
    </cfRule>
  </conditionalFormatting>
  <conditionalFormatting sqref="D23">
    <cfRule type="expression" dxfId="1305" priority="31884" stopIfTrue="1">
      <formula>AND(COUNTIF(D$9:D$9,D23)&gt;1,D23&lt;&gt;"nt",D23&lt;&gt;"Chào cờ")</formula>
    </cfRule>
  </conditionalFormatting>
  <conditionalFormatting sqref="D23">
    <cfRule type="expression" dxfId="1304" priority="31883" stopIfTrue="1">
      <formula>AND(COUNTIF(D$9:D$9,D23)&gt;1,D23&lt;&gt;"nt",D23&lt;&gt;"Chào cờ")</formula>
    </cfRule>
  </conditionalFormatting>
  <conditionalFormatting sqref="D23">
    <cfRule type="expression" dxfId="1303" priority="31882" stopIfTrue="1">
      <formula>AND(COUNTIF(D$9:D$9,D23)&gt;1,D23&lt;&gt;"nt",D23&lt;&gt;"Chào cờ")</formula>
    </cfRule>
  </conditionalFormatting>
  <conditionalFormatting sqref="D23">
    <cfRule type="expression" dxfId="1302" priority="31881" stopIfTrue="1">
      <formula>AND(COUNTIF(D$9:D$9,D23)&gt;1,D23&lt;&gt;"nt",D23&lt;&gt;"Chào cờ")</formula>
    </cfRule>
  </conditionalFormatting>
  <conditionalFormatting sqref="D23">
    <cfRule type="expression" dxfId="1301" priority="31880" stopIfTrue="1">
      <formula>AND(COUNTIF(D$9:D$9,D23)&gt;1,D23&lt;&gt;"nt",D23&lt;&gt;"Chào cờ")</formula>
    </cfRule>
  </conditionalFormatting>
  <conditionalFormatting sqref="D23">
    <cfRule type="expression" dxfId="1300" priority="31879" stopIfTrue="1">
      <formula>AND(COUNTIF(D$9:D$9,D23)&gt;1,D23&lt;&gt;"nt",D23&lt;&gt;"Chào cờ")</formula>
    </cfRule>
  </conditionalFormatting>
  <conditionalFormatting sqref="D76 D78:D79">
    <cfRule type="expression" dxfId="1299" priority="25518" stopIfTrue="1">
      <formula>AND(COUNTIF(D$9:D$9,D76)&gt;1,D76&lt;&gt;"nt",D76&lt;&gt;"Chào cờ")</formula>
    </cfRule>
  </conditionalFormatting>
  <conditionalFormatting sqref="I76:I79">
    <cfRule type="expression" dxfId="1298" priority="25527" stopIfTrue="1">
      <formula>AND(COUNTIF(O$9:O$9,I76)&gt;1,I76&lt;&gt;"nt",I76&lt;&gt;"Chào cờ")</formula>
    </cfRule>
  </conditionalFormatting>
  <conditionalFormatting sqref="D76 E76:E81 D78:D79">
    <cfRule type="expression" dxfId="1297" priority="25524" stopIfTrue="1">
      <formula>AND(COUNTIF(J$9:J$9,D76)&gt;1,D76&lt;&gt;"nt",D76&lt;&gt;"Chào cờ")</formula>
    </cfRule>
  </conditionalFormatting>
  <conditionalFormatting sqref="D81">
    <cfRule type="expression" dxfId="1296" priority="25522" stopIfTrue="1">
      <formula>AND(COUNTIF(D$9:D$9,D81)&gt;1,D81&lt;&gt;"nt",D81&lt;&gt;"Chào cờ")</formula>
    </cfRule>
  </conditionalFormatting>
  <conditionalFormatting sqref="D81">
    <cfRule type="expression" dxfId="1295" priority="25521" stopIfTrue="1">
      <formula>AND(COUNTIF(J$9:J$9,D81)&gt;1,D81&lt;&gt;"nt",D81&lt;&gt;"Chào cờ")</formula>
    </cfRule>
  </conditionalFormatting>
  <conditionalFormatting sqref="D81">
    <cfRule type="expression" dxfId="1294" priority="25520" stopIfTrue="1">
      <formula>AND(COUNTIF(D$9:D$9,D81)&gt;1,D81&lt;&gt;"nt",D81&lt;&gt;"Chào cờ")</formula>
    </cfRule>
  </conditionalFormatting>
  <conditionalFormatting sqref="D81">
    <cfRule type="expression" dxfId="1293" priority="25519" stopIfTrue="1">
      <formula>AND(COUNTIF(D$9:D$9,D81)&gt;1,D81&lt;&gt;"nt",D81&lt;&gt;"Chào cờ")</formula>
    </cfRule>
  </conditionalFormatting>
  <conditionalFormatting sqref="D81">
    <cfRule type="expression" dxfId="1292" priority="25512" stopIfTrue="1">
      <formula>AND(COUNTIF(D$9:D$9,D81)&gt;1,D81&lt;&gt;"nt",D81&lt;&gt;"Chào cờ")</formula>
    </cfRule>
  </conditionalFormatting>
  <conditionalFormatting sqref="H76:H79">
    <cfRule type="expression" dxfId="1291" priority="14259" stopIfTrue="1">
      <formula>AND(COUNTIF(N$9:N$9,H76)&gt;1,H76&lt;&gt;"nt",H76&lt;&gt;"Chào cờ")</formula>
    </cfRule>
  </conditionalFormatting>
  <conditionalFormatting sqref="G26">
    <cfRule type="expression" dxfId="1290" priority="1103839" stopIfTrue="1">
      <formula>AND(COUNTIF(G$9:G$9,G26)&gt;1,G26&lt;&gt;"nt",G26&lt;&gt;"Chào cờ")</formula>
    </cfRule>
  </conditionalFormatting>
  <conditionalFormatting sqref="J158 J163:J164 K112:K123 K127 J94:K99 K103:K105 J142:K147 J111:J116">
    <cfRule type="expression" dxfId="1289" priority="1112964" stopIfTrue="1">
      <formula>AND(COUNTIF(#REF!,J94)&gt;1,J94&lt;&gt;"nt",J94&lt;&gt;"Chào cờ")</formula>
    </cfRule>
  </conditionalFormatting>
  <conditionalFormatting sqref="K109 J150 J158 J163:J164 J129 J136:J141">
    <cfRule type="expression" dxfId="1288" priority="1113006" stopIfTrue="1">
      <formula>AND(COUNTIF(#REF!,J109)&gt;1,J109&lt;&gt;"nt",J109&lt;&gt;"Chào cờ")</formula>
    </cfRule>
  </conditionalFormatting>
  <conditionalFormatting sqref="J175:J176 J160:J164 J154:J158">
    <cfRule type="expression" dxfId="1287" priority="1113086" stopIfTrue="1">
      <formula>AND(COUNTIF(#REF!,J154)&gt;1,J154&lt;&gt;"nt",J154&lt;&gt;"Chào cờ")</formula>
    </cfRule>
  </conditionalFormatting>
  <conditionalFormatting sqref="J172:J177 J159 J165">
    <cfRule type="expression" dxfId="1286" priority="1113100" stopIfTrue="1">
      <formula>AND(COUNTIF(#REF!,J159)&gt;1,J159&lt;&gt;"nt",J159&lt;&gt;"Chào cờ")</formula>
    </cfRule>
  </conditionalFormatting>
  <conditionalFormatting sqref="J164">
    <cfRule type="expression" dxfId="1285" priority="1113112" stopIfTrue="1">
      <formula>AND(COUNTIF(#REF!,J164)&gt;1,J164&lt;&gt;"nt",J164&lt;&gt;"Chào cờ")</formula>
    </cfRule>
  </conditionalFormatting>
  <conditionalFormatting sqref="K87:K93 K75 K51 K57 K63 K111 K38">
    <cfRule type="expression" dxfId="1284" priority="1113115" stopIfTrue="1">
      <formula>AND(COUNTIF(#REF!,K38)&gt;1,K38&lt;&gt;"nt",K38&lt;&gt;"Chào cờ")</formula>
    </cfRule>
  </conditionalFormatting>
  <conditionalFormatting sqref="J63:K63 K62 J58:K61">
    <cfRule type="expression" dxfId="1283" priority="1113148" stopIfTrue="1">
      <formula>AND(COUNTIF(#REF!,J58)&gt;1,J58&lt;&gt;"nt",J58&lt;&gt;"Chào cờ")</formula>
    </cfRule>
  </conditionalFormatting>
  <conditionalFormatting sqref="K80:K81 J80">
    <cfRule type="expression" dxfId="1282" priority="1113149" stopIfTrue="1">
      <formula>AND(COUNTIF(#REF!,J80)&gt;1,J80&lt;&gt;"nt",J80&lt;&gt;"Chào cờ")</formula>
    </cfRule>
  </conditionalFormatting>
  <conditionalFormatting sqref="J175:J176">
    <cfRule type="expression" dxfId="1281" priority="1113158" stopIfTrue="1">
      <formula>AND(COUNTIF(#REF!,J175)&gt;1,J175&lt;&gt;"nt",J175&lt;&gt;"Chào cờ")</formula>
    </cfRule>
  </conditionalFormatting>
  <conditionalFormatting sqref="K136 K138:K141">
    <cfRule type="expression" dxfId="1280" priority="9252" stopIfTrue="1">
      <formula>AND(COUNTIF(#REF!,K136)&gt;1,K136&lt;&gt;"nt",K136&lt;&gt;"Chào cờ")</formula>
    </cfRule>
  </conditionalFormatting>
  <conditionalFormatting sqref="J28:J32">
    <cfRule type="expression" dxfId="1279" priority="8614" stopIfTrue="1">
      <formula>AND(COUNTIF(J$9:J$9,J28)&gt;1,J28&lt;&gt;"nt",J28&lt;&gt;"Chào cờ")</formula>
    </cfRule>
  </conditionalFormatting>
  <conditionalFormatting sqref="J28:J32">
    <cfRule type="expression" dxfId="1278" priority="8611" stopIfTrue="1">
      <formula>AND(COUNTIF(J$9:J$9,J28)&gt;1,J28&lt;&gt;"nt",J28&lt;&gt;"Chào cờ")</formula>
    </cfRule>
  </conditionalFormatting>
  <conditionalFormatting sqref="J28:J32">
    <cfRule type="expression" dxfId="1277" priority="8608" stopIfTrue="1">
      <formula>AND(COUNTIF(J$9:J$9,J28)&gt;1,J28&lt;&gt;"nt",J28&lt;&gt;"Chào cờ")</formula>
    </cfRule>
  </conditionalFormatting>
  <conditionalFormatting sqref="J28:J30">
    <cfRule type="expression" dxfId="1276" priority="8607" stopIfTrue="1">
      <formula>AND(COUNTIF(J$9:J$9,J28)&gt;1,J28&lt;&gt;"nt",J28&lt;&gt;"Chào cờ")</formula>
    </cfRule>
  </conditionalFormatting>
  <conditionalFormatting sqref="J28:J30">
    <cfRule type="expression" dxfId="1275" priority="8606" stopIfTrue="1">
      <formula>AND(COUNTIF(J$9:J$9,J28)&gt;1,J28&lt;&gt;"nt",J28&lt;&gt;"Chào cờ")</formula>
    </cfRule>
  </conditionalFormatting>
  <conditionalFormatting sqref="J28:J32">
    <cfRule type="expression" dxfId="1274" priority="8605" stopIfTrue="1">
      <formula>AND(COUNTIF(J$9:J$9,J28)&gt;1,J28&lt;&gt;"nt",J28&lt;&gt;"Chào cờ")</formula>
    </cfRule>
  </conditionalFormatting>
  <conditionalFormatting sqref="K154:K165">
    <cfRule type="expression" dxfId="1273" priority="7816" stopIfTrue="1">
      <formula>AND(COUNTIF(#REF!,K154)&gt;1,K154&lt;&gt;"nt",K154&lt;&gt;"Chào cờ")</formula>
    </cfRule>
  </conditionalFormatting>
  <conditionalFormatting sqref="F158 F163:F164">
    <cfRule type="expression" dxfId="1272" priority="7545" stopIfTrue="1">
      <formula>AND(COUNTIF(#REF!,F158)&gt;1,F158&lt;&gt;"nt",F158&lt;&gt;"Chào cờ")</formula>
    </cfRule>
  </conditionalFormatting>
  <conditionalFormatting sqref="F158 F163:F164">
    <cfRule type="expression" dxfId="1271" priority="7544" stopIfTrue="1">
      <formula>AND(COUNTIF(#REF!,F158)&gt;1,F158&lt;&gt;"nt",F158&lt;&gt;"Chào cờ")</formula>
    </cfRule>
  </conditionalFormatting>
  <conditionalFormatting sqref="F160:F164 F154:F158">
    <cfRule type="expression" dxfId="1270" priority="7543" stopIfTrue="1">
      <formula>AND(COUNTIF(#REF!,F154)&gt;1,F154&lt;&gt;"nt",F154&lt;&gt;"Chào cờ")</formula>
    </cfRule>
  </conditionalFormatting>
  <conditionalFormatting sqref="F159 F165">
    <cfRule type="expression" dxfId="1269" priority="7542" stopIfTrue="1">
      <formula>AND(COUNTIF(#REF!,F159)&gt;1,F159&lt;&gt;"nt",F159&lt;&gt;"Chào cờ")</formula>
    </cfRule>
  </conditionalFormatting>
  <conditionalFormatting sqref="F164">
    <cfRule type="expression" dxfId="1268" priority="7541" stopIfTrue="1">
      <formula>AND(COUNTIF(#REF!,F164)&gt;1,F164&lt;&gt;"nt",F164&lt;&gt;"Chào cờ")</formula>
    </cfRule>
  </conditionalFormatting>
  <conditionalFormatting sqref="I154:I165">
    <cfRule type="expression" dxfId="1267" priority="7456" stopIfTrue="1">
      <formula>AND(COUNTIF(#REF!,I154)&gt;1,I154&lt;&gt;"nt",I154&lt;&gt;"Chào cờ")</formula>
    </cfRule>
  </conditionalFormatting>
  <conditionalFormatting sqref="O152">
    <cfRule type="expression" dxfId="1266" priority="6997" stopIfTrue="1">
      <formula>AND(COUNTIF(#REF!,O152)&gt;1,O152&lt;&gt;"nt",O152&lt;&gt;"Chào cờ")</formula>
    </cfRule>
  </conditionalFormatting>
  <conditionalFormatting sqref="M122">
    <cfRule type="expression" dxfId="1265" priority="6305" stopIfTrue="1">
      <formula>AND(COUNTIF(#REF!,M122)&gt;1,M122&lt;&gt;"nt",M122&lt;&gt;"Chào cờ")</formula>
    </cfRule>
  </conditionalFormatting>
  <conditionalFormatting sqref="H28:H29">
    <cfRule type="expression" dxfId="1264" priority="6180" stopIfTrue="1">
      <formula>AND(COUNTIF(H$9:H$9,H28)&gt;1,H28&lt;&gt;"nt",H28&lt;&gt;"Chào cờ")</formula>
    </cfRule>
  </conditionalFormatting>
  <conditionalFormatting sqref="I28:I29">
    <cfRule type="expression" dxfId="1263" priority="6179" stopIfTrue="1">
      <formula>AND(COUNTIF(I$9:I$9,I28)&gt;1,I28&lt;&gt;"nt",I28&lt;&gt;"Chào cờ")</formula>
    </cfRule>
  </conditionalFormatting>
  <conditionalFormatting sqref="F128">
    <cfRule type="expression" dxfId="1262" priority="6003" stopIfTrue="1">
      <formula>AND(COUNTIF(#REF!,F128)&gt;1,F128&lt;&gt;"nt",F128&lt;&gt;"Chào cờ")</formula>
    </cfRule>
  </conditionalFormatting>
  <conditionalFormatting sqref="I118:I122">
    <cfRule type="expression" dxfId="1261" priority="5932" stopIfTrue="1">
      <formula>AND(COUNTIF(#REF!,I118)&gt;1,I118&lt;&gt;"nt",I118&lt;&gt;"Chào cờ")</formula>
    </cfRule>
  </conditionalFormatting>
  <conditionalFormatting sqref="G117">
    <cfRule type="expression" dxfId="1260" priority="5877" stopIfTrue="1">
      <formula>AND(COUNTIF(#REF!,G117)&gt;1,G117&lt;&gt;"nt",G117&lt;&gt;"Chào cờ")</formula>
    </cfRule>
  </conditionalFormatting>
  <conditionalFormatting sqref="I123">
    <cfRule type="expression" dxfId="1259" priority="5864" stopIfTrue="1">
      <formula>AND(COUNTIF(#REF!,I123)&gt;1,I123&lt;&gt;"nt",I123&lt;&gt;"Chào cờ")</formula>
    </cfRule>
  </conditionalFormatting>
  <conditionalFormatting sqref="M129">
    <cfRule type="expression" dxfId="1258" priority="5851" stopIfTrue="1">
      <formula>AND(COUNTIF(#REF!,M129)&gt;1,M129&lt;&gt;"nt",M129&lt;&gt;"Chào cờ")</formula>
    </cfRule>
  </conditionalFormatting>
  <conditionalFormatting sqref="K153">
    <cfRule type="expression" dxfId="1257" priority="5838" stopIfTrue="1">
      <formula>AND(COUNTIF(#REF!,K153)&gt;1,K153&lt;&gt;"nt",K153&lt;&gt;"Chào cờ")</formula>
    </cfRule>
  </conditionalFormatting>
  <conditionalFormatting sqref="H128">
    <cfRule type="expression" dxfId="1256" priority="5800" stopIfTrue="1">
      <formula>AND(COUNTIF(#REF!,H128)&gt;1,H128&lt;&gt;"nt",H128&lt;&gt;"Chào cờ")</formula>
    </cfRule>
  </conditionalFormatting>
  <conditionalFormatting sqref="M38">
    <cfRule type="expression" dxfId="1255" priority="5651" stopIfTrue="1">
      <formula>AND(COUNTIF(#REF!,M38)&gt;1,M38&lt;&gt;"nt",M38&lt;&gt;"Chào cờ")</formula>
    </cfRule>
  </conditionalFormatting>
  <conditionalFormatting sqref="M152">
    <cfRule type="expression" dxfId="1254" priority="5380" stopIfTrue="1">
      <formula>AND(COUNTIF(#REF!,M152)&gt;1,M152&lt;&gt;"nt",M152&lt;&gt;"Chào cờ")</formula>
    </cfRule>
  </conditionalFormatting>
  <conditionalFormatting sqref="G26">
    <cfRule type="expression" dxfId="1253" priority="1382750" stopIfTrue="1">
      <formula>AND(COUNTIF(G$9:G$11,G26)&gt;1,G26&lt;&gt;"nt",G26&lt;&gt;"Chào cờ")</formula>
    </cfRule>
  </conditionalFormatting>
  <conditionalFormatting sqref="G142:G147 I124:I127">
    <cfRule type="expression" dxfId="1252" priority="1405166" stopIfTrue="1">
      <formula>AND(COUNTIF(#REF!,G124)&gt;1,G124&lt;&gt;"nt",G124&lt;&gt;"Chào cờ")</formula>
    </cfRule>
  </conditionalFormatting>
  <conditionalFormatting sqref="G142:G147">
    <cfRule type="expression" dxfId="1251" priority="1407035" stopIfTrue="1">
      <formula>AND(COUNTIF(#REF!,G142)&gt;1,G142&lt;&gt;"nt",G142&lt;&gt;"Chào cờ")</formula>
    </cfRule>
  </conditionalFormatting>
  <conditionalFormatting sqref="J27">
    <cfRule type="expression" dxfId="1250" priority="1409011" stopIfTrue="1">
      <formula>AND(COUNTIF(#REF!,J27)&gt;1,J27&lt;&gt;"nt",J27&lt;&gt;"Chào cờ")</formula>
    </cfRule>
  </conditionalFormatting>
  <conditionalFormatting sqref="G26">
    <cfRule type="expression" dxfId="1249" priority="1421177" stopIfTrue="1">
      <formula>AND(COUNTIF(G$9:G$17,G26)&gt;1,G26&lt;&gt;"nt",G26&lt;&gt;"Chào cờ")</formula>
    </cfRule>
  </conditionalFormatting>
  <conditionalFormatting sqref="G26">
    <cfRule type="expression" dxfId="1248" priority="1421178" stopIfTrue="1">
      <formula>AND(COUNTIF(G$9:G$33,G26)&gt;1,G26&lt;&gt;"nt",G26&lt;&gt;"Chào cờ")</formula>
    </cfRule>
  </conditionalFormatting>
  <conditionalFormatting sqref="O58:O61 O19 N59:N60 O87:O93 N63:O63 F22:F25 H50 D50 I32 G117 I123 M129 E87:E93 D22:E22 D24:E25 D30:E30 E26 F150:G150 G46:G51 G24 G87:H93 D21:G21 E33:G33 K38 K87:K93 K75 K51 K111 I57:K57 M57 L26:M26 M87:M93 M24:M25 M22 N15 E14 G14 I14 J15:L15 K14:L14 M14:M15 O45 E45:F45 D10:K13 J22:J26 N21:N27 D63:L63 D62:I62 K62:L62 K22:L25 M69 D58:M61 D27:O27 H22:H27 D15:G19 G20 K69 L10:O12 K32 J86 M51 K153:L153 K20:M21 N20:O20 O111 M75:M79 O76:O79 N22:O27 I33:N33 J19 I16:O18 I20:I26 H16:H19 J55:K55">
    <cfRule type="expression" dxfId="1247" priority="1421184" stopIfTrue="1">
      <formula>AND(COUNTIF(D$10:D$81,D10)&gt;1,D10&lt;&gt;"nt",D10&lt;&gt;"Chào cờ")</formula>
    </cfRule>
  </conditionalFormatting>
  <conditionalFormatting sqref="D21 L26 D27 H51 D51 F21:G21 D77 G33 G117 I123 M129 E33 E86 D70:E74 D50:E50 F96:G96 F76:G79 G74 G86 I74 F81:I81 G50:I50 G80:J80 K38 K51 K111 I57:K57 D82:I85 M57 M33 D75:O75 D15 F15:G15 K14 J15:K15 M15 O45 E45:F45 F70:O73 K74:O74 O85:O86 D63:O63 D62:I62 K62:O62 D58:O61 G68 F64:I67 J67:O67 D69:O69 J64:M66 I68:M68 O68 D87:O93 J76:K81 F27:O27 D64:E68 J25 K32:K33 I86:J86 M51:N51 K153:L153 H25:H27 I26:J26 K20:M21 N20:O20 O111 L81:M81 L76:O79 M80:O80 N25 N26:O27 I20:I21 J55:K55 N81:O84">
    <cfRule type="expression" dxfId="1246" priority="1434673" stopIfTrue="1">
      <formula>AND(COUNTIF(D$10:D$75,D14)&gt;1,D14&lt;&gt;"nt",D14&lt;&gt;"Chào cờ")</formula>
    </cfRule>
  </conditionalFormatting>
  <conditionalFormatting sqref="N57:O57 F46:F51 F151:F152 J57 G151 D50:E56 F148:G149 G50 F52:G56 D57:H57 I50 H51:I56 J151 J148:J149 N56 D45 O44 G45:K45 L43:O43 D40:I44 K40:K44 M40:M42 L44:N45 J56:K56 N50:O55 M151:O151 J74 N86 J49 J62 N68 L49 L80 J55 J52:K54 L52:L57 M52:M56">
    <cfRule type="expression" dxfId="1245" priority="1448024" stopIfTrue="1">
      <formula>AND(COUNTIF(D$10:D$69,D40)&gt;1,D40&lt;&gt;"nt",D40&lt;&gt;"Chào cờ")</formula>
    </cfRule>
  </conditionalFormatting>
  <conditionalFormatting sqref="D21 D27 N72:O72 L74 F21:G21 D77 J27 G33 G117 I123 M129 E33 E86 F96:G96 F76:G79 G86 D72:G72 I74 H75:I75 F81:I81 G63:I63 G80:J80 K38 K75 K51 K63 K111 I57:K57 D82:I85 M57 M33 M75 D15 F15:G15 K14 M15 O45 E45:F45 O85:O86 D66:G66 H64:I67 I68 H69:I73 K69 L64:M67 M69 D87:O93 J76:K81 L68 J70:M73 K32:K33 I86:J86 M51 K153:L153 G27:H27 H26:J26 O111 L81:M81 L76:O79 M80:O80 M27:N27 N26:O26 K20:O20 I20 J55:K55 N81:O84">
    <cfRule type="expression" dxfId="1244" priority="1448029" stopIfTrue="1">
      <formula>AND(COUNTIF(D$10:D$78,D14)&gt;1,D14&lt;&gt;"nt",D14&lt;&gt;"Chào cờ")</formula>
    </cfRule>
  </conditionalFormatting>
  <conditionalFormatting sqref="D48:E48 H30:I30 H48:J48">
    <cfRule type="expression" dxfId="1243" priority="1461361" stopIfTrue="1">
      <formula>AND(COUNTIF(D$10:D$46,D30)&gt;1,D30&lt;&gt;"nt",D30&lt;&gt;"Chào cờ")</formula>
    </cfRule>
  </conditionalFormatting>
  <conditionalFormatting sqref="N51 H51 D51 E50 I50">
    <cfRule type="expression" dxfId="1242" priority="1461367" stopIfTrue="1">
      <formula>AND(COUNTIF(D$10:D$57,D50)&gt;1,D50&lt;&gt;"nt",D50&lt;&gt;"Chào cờ")</formula>
    </cfRule>
  </conditionalFormatting>
  <conditionalFormatting sqref="N57:O57 F46:F51 F151:F152 J57 G151 D50:E56 F148:G149 G50 F52:G56 D57:H57 I50 H51:I56 J151 J148:J149 N56 D45 O44 G45:K45 L43:O43 D40:I44 K40:K44 M40:M42 L44:N45 J56:K56 N50:O55 M151:O151 J74 N86 J49 J62 N68 L49 L80 J55 J52:K54 L52:L57 M52:M56">
    <cfRule type="expression" dxfId="1241" priority="1461372" stopIfTrue="1">
      <formula>AND(COUNTIF(D$10:D$72,D40)&gt;1,D40&lt;&gt;"nt",D40&lt;&gt;"Chào cờ")</formula>
    </cfRule>
  </conditionalFormatting>
  <conditionalFormatting sqref="K69">
    <cfRule type="expression" dxfId="1240" priority="5155" stopIfTrue="1">
      <formula>AND(COUNTIF(#REF!,K69)&gt;1,K69&lt;&gt;"nt",K69&lt;&gt;"Chào cờ")</formula>
    </cfRule>
  </conditionalFormatting>
  <conditionalFormatting sqref="H142:H144 J158 O154:O156 O158 O164 H163:H164 F106:F108 G171 J163:J164 E163:F164 E153 L163:L164 E150:E151 M38 I150:I152 E171 E157:E158 F158:H158 M154:M156 M164 L158:M158 M150:O150 J42:J44 L42 N146 J50 L37:L38 J37:J38 N42:O42 L50 K150:L152 I171:O171 J146:L146 K134:K135">
    <cfRule type="expression" dxfId="1239" priority="1536590" stopIfTrue="1">
      <formula>AND(COUNTIF(E$10:E$311,E37)&gt;1,E37&lt;&gt;"nt",E37&lt;&gt;"Chào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1238" priority="1544249" stopIfTrue="1">
      <formula>AND(COUNTIF(D$10:D$305,D116)&gt;1,D116&lt;&gt;"nt",D116&lt;&gt;"Chào cờ")</formula>
    </cfRule>
  </conditionalFormatting>
  <conditionalFormatting sqref="N154:N158 N163:N164 N176 E134 E130:E132 I146 I142:I144">
    <cfRule type="expression" dxfId="1237" priority="1544682" stopIfTrue="1">
      <formula>AND(COUNTIF(E$10:E$302,E130)&gt;1,E130&lt;&gt;"nt",E130&lt;&gt;"Chào cờ")</formula>
    </cfRule>
  </conditionalFormatting>
  <conditionalFormatting sqref="N154:N158 N163:N164 N176 E134 E130:E132 I146 I142:I144">
    <cfRule type="expression" dxfId="1236" priority="1545122" stopIfTrue="1">
      <formula>AND(COUNTIF(E$10:E$299,E130)&gt;1,E130&lt;&gt;"nt",E130&lt;&gt;"Chào cờ")</formula>
    </cfRule>
  </conditionalFormatting>
  <conditionalFormatting sqref="N159 N165">
    <cfRule type="expression" dxfId="1235" priority="1545165" stopIfTrue="1">
      <formula>AND(COUNTIF(N$10:N$267,N159)&gt;1,N159&lt;&gt;"nt",N159&lt;&gt;"Chào cờ")</formula>
    </cfRule>
  </conditionalFormatting>
  <conditionalFormatting sqref="H142:H144 J158 O154:O156 H163:H164 F106:F108 G171 J163:J164 E163:F164 L163:L164 E153 I152 E171 E157:E158 F158:H158 M154:M156 M164:O164 L158:O158 J44 N146 J50 L38:M38 J38 L50 K152:L152 I171:O171 J146:L146 K134:K135">
    <cfRule type="expression" dxfId="1234" priority="1552455" stopIfTrue="1">
      <formula>AND(COUNTIF(E$10:E$293,E38)&gt;1,E38&lt;&gt;"nt",E38&lt;&gt;"Chào cờ")</formula>
    </cfRule>
  </conditionalFormatting>
  <conditionalFormatting sqref="I147">
    <cfRule type="expression" dxfId="1233" priority="1552722" stopIfTrue="1">
      <formula>AND(COUNTIF(I$10:I$273,I147)&gt;1,I147&lt;&gt;"nt",I147&lt;&gt;"Chào cờ")</formula>
    </cfRule>
  </conditionalFormatting>
  <conditionalFormatting sqref="H142:H144 D176 N172:N176 J175:J176 O158 O164 F106:F108 H169:H170 F169:F170 G171 G160:G163 H160:H164 N154:N157 N163 M128 I154:I165 L163:L164 E152:E153 I152 E171 E133:E134 E128 E116 E140:E141 D160:F164 D154:H158 G122 G128 I145:I146 I128 J154:J158 M158 J160:J164 L154:L158 L160:O162 J44 N146 K121 K127 J50 L38:M38 K154:K165 M164 M154:O156 J38 L50 K152:L152 I171:O171 J146:L146 N121 K134:K135">
    <cfRule type="expression" dxfId="1232" priority="1553297" stopIfTrue="1">
      <formula>AND(COUNTIF(D$10:D$287,D38)&gt;1,D38&lt;&gt;"nt",D38&lt;&gt;"Chào cờ")</formula>
    </cfRule>
  </conditionalFormatting>
  <conditionalFormatting sqref="O159 O165 D159:D165 H164 N156 N163 J164 E164:F164 L164 E158 G159:G163 G165 M159 M165 L158">
    <cfRule type="expression" dxfId="1231" priority="1556926" stopIfTrue="1">
      <formula>AND(COUNTIF(D$10:D$279,D156)&gt;1,D156&lt;&gt;"nt",D156&lt;&gt;"Chào cờ")</formula>
    </cfRule>
  </conditionalFormatting>
  <conditionalFormatting sqref="H142:H144 D176 J175:J176 N172:N176 O158 O164 F106:F108 H169:H170 F169:F170 G171 G160:G163 N154:N158 H160:H164 N163:N164 M128 I154:I165 L163:L164 E152:E153 I152 E171 E133:E134 E128 E116 E140:E141 D160:F164 D154:H158 G122 G128 I145:I146 I128 J154:J158 M158 J160:J164 L154:L158 L160:O162 J44 N146 K121 K127 J50 L38:M38 K154:K165 M164 M154:O156 J38 L50 K152:L152 I171:O171 J146:L146 N121 K134:K135">
    <cfRule type="expression" dxfId="1230" priority="1560169" stopIfTrue="1">
      <formula>AND(COUNTIF(D$10:D$281,D38)&gt;1,D38&lt;&gt;"nt",D38&lt;&gt;"Chào cờ")</formula>
    </cfRule>
  </conditionalFormatting>
  <conditionalFormatting sqref="H142:H144 D176 N172:N176 J175:J176 O158 O164 F106:F108 H169:H170 F169:F170 G171 G160:G163 N154:N158 H160:H164 N163:N164 M128 I154:I165 L163:L164 E152:E153 I152 E171 E133:E134 E128 E116 E140:E141 D160:F164 D154:H158 G122 G128 I145:I146 I128 J154:J158 M158 J160:J164 L154:L158 L160:O162 J44 N146 K121 K127 J50 L38:M38 K154:K165 M164 M154:O156 J38 L50 K152:L152 I171:O171 J146:L146 N121 K134:K135">
    <cfRule type="expression" dxfId="1229" priority="1560975" stopIfTrue="1">
      <formula>AND(COUNTIF(D$10:D$275,D38)&gt;1,D38&lt;&gt;"nt",D38&lt;&gt;"Chào cờ")</formula>
    </cfRule>
  </conditionalFormatting>
  <conditionalFormatting sqref="D132:D133 D130 H112:H117 D118:D123 D135 O112:O121 H145:H146 J158 O158 O164 H163:H164 F147 F109:F110 F113:F117 F112:G112 G170 G138:G139 F138:F140 J163:J164 E163:F164 L163:L164 H132:H135 I106:I108 L128 I152 G146:G147 E176 E112:E115 E99 E157:E158 E117:E121 E129 E138:E141 E153 G112:G115 F158:H158 F132:G133 E136:G136 I176 I110:I122 K109 I99:L99 M98 M164 L147:M147 L158:M158 J44 N146:N147 N112:N115 K112:K123 K128:K129 J50 L38 I132:I133 K136 K138:K139 J38 L50 J110 K152:L152 K103:K105 N118:N123 M118:O120 J146:L147 L112:M116 M122:O122 O109 M110:N110 J106:O107 N103:O103 J132:J134 K132:O133 F130:O130">
    <cfRule type="expression" dxfId="1228" priority="1564582" stopIfTrue="1">
      <formula>AND(COUNTIF(D$10:D$261,D38)&gt;1,D38&lt;&gt;"nt",D38&lt;&gt;"Chào cờ")</formula>
    </cfRule>
  </conditionalFormatting>
  <conditionalFormatting sqref="D132:D133 D130 H112:H117 D118:D123 D135 O112:O121 J175 N172:N176 O158 O164 H160:H164 F147 F109:F110 F113:F117 F169 F112:G112 G160:G163 H169:H170 N163:N164 G138:G139 F138:F140 I154:I165 L163:L164 E152:E153 H132:H135 I106:I108 L128:M128 I152 G146:G147 D176:E176 E133:E134 E99 E128:E129 E112:E121 E138:E141 D154:H158 D160:F164 G112:G115 G122 F170:G170 F132:G133 G128 E136:G136 H145:I146 I128 J154:J158 I110:I122 K109 I176:J176 I99:L99 M98 M158 K147:M147 J160:J164 K154:K165 L154:L158 L160:O162 J44 N146:N147 N112:N115 K112:K123 K127:K129 J50 L38 M164 N154:N158 I132:I133 K136 K138:K139 J38 O154:O156 M154:M156 L50 J110 K152:L152 K103:K105 N118:N123 M118:O120 J146:L147 L112:M116 M122:O122 O109 M110:N110 J106:O107 N103:O103 J132:J134 K132:O133 F130:O130">
    <cfRule type="expression" dxfId="1227" priority="1568256" stopIfTrue="1">
      <formula>AND(COUNTIF(D$10:D$269,D38)&gt;1,D38&lt;&gt;"nt",D38&lt;&gt;"Chào cờ")</formula>
    </cfRule>
  </conditionalFormatting>
  <conditionalFormatting sqref="J163">
    <cfRule type="expression" dxfId="1226" priority="4434" stopIfTrue="1">
      <formula>AND(COUNTIF(#REF!,J163)&gt;1,J163&lt;&gt;"nt",J163&lt;&gt;"Chào cờ")</formula>
    </cfRule>
  </conditionalFormatting>
  <conditionalFormatting sqref="K160:K162">
    <cfRule type="expression" dxfId="1225" priority="4433" stopIfTrue="1">
      <formula>AND(COUNTIF(#REF!,K160)&gt;1,K160&lt;&gt;"nt",K160&lt;&gt;"Chào cờ")</formula>
    </cfRule>
  </conditionalFormatting>
  <conditionalFormatting sqref="L160:L162">
    <cfRule type="expression" dxfId="1224" priority="4432" stopIfTrue="1">
      <formula>AND(COUNTIF(#REF!,L160)&gt;1,L160&lt;&gt;"nt",L160&lt;&gt;"Chào cờ")</formula>
    </cfRule>
  </conditionalFormatting>
  <conditionalFormatting sqref="M160:M162">
    <cfRule type="expression" dxfId="1223" priority="4431" stopIfTrue="1">
      <formula>AND(COUNTIF(#REF!,M160)&gt;1,M160&lt;&gt;"nt",M160&lt;&gt;"Chào cờ")</formula>
    </cfRule>
  </conditionalFormatting>
  <conditionalFormatting sqref="M160:M162">
    <cfRule type="expression" dxfId="1222" priority="4410" stopIfTrue="1">
      <formula>AND(COUNTIF(#REF!,M160)&gt;1,M160&lt;&gt;"nt",M160&lt;&gt;"Chào cờ")</formula>
    </cfRule>
  </conditionalFormatting>
  <conditionalFormatting sqref="N160:N162">
    <cfRule type="expression" dxfId="1221" priority="4409" stopIfTrue="1">
      <formula>AND(COUNTIF(#REF!,N160)&gt;1,N160&lt;&gt;"nt",N160&lt;&gt;"Chào cờ")</formula>
    </cfRule>
  </conditionalFormatting>
  <conditionalFormatting sqref="O160:O162">
    <cfRule type="expression" dxfId="1220" priority="4408" stopIfTrue="1">
      <formula>AND(COUNTIF(#REF!,O160)&gt;1,O160&lt;&gt;"nt",O160&lt;&gt;"Chào cờ")</formula>
    </cfRule>
  </conditionalFormatting>
  <conditionalFormatting sqref="O160:O162">
    <cfRule type="expression" dxfId="1219" priority="4387" stopIfTrue="1">
      <formula>AND(COUNTIF(#REF!,O160)&gt;1,O160&lt;&gt;"nt",O160&lt;&gt;"Chào cờ")</formula>
    </cfRule>
  </conditionalFormatting>
  <conditionalFormatting sqref="L158">
    <cfRule type="expression" dxfId="1218" priority="4384" stopIfTrue="1">
      <formula>AND(COUNTIF(#REF!,L158)&gt;1,L158&lt;&gt;"nt",L158&lt;&gt;"Chào cờ")</formula>
    </cfRule>
  </conditionalFormatting>
  <conditionalFormatting sqref="L158">
    <cfRule type="expression" dxfId="1217" priority="4383" stopIfTrue="1">
      <formula>AND(COUNTIF(#REF!,L158)&gt;1,L158&lt;&gt;"nt",L158&lt;&gt;"Chào cờ")</formula>
    </cfRule>
  </conditionalFormatting>
  <conditionalFormatting sqref="L158">
    <cfRule type="expression" dxfId="1216" priority="4382" stopIfTrue="1">
      <formula>AND(COUNTIF(#REF!,L158)&gt;1,L158&lt;&gt;"nt",L158&lt;&gt;"Chào cờ")</formula>
    </cfRule>
  </conditionalFormatting>
  <conditionalFormatting sqref="L158">
    <cfRule type="expression" dxfId="1215" priority="4381" stopIfTrue="1">
      <formula>AND(COUNTIF(#REF!,L158)&gt;1,L158&lt;&gt;"nt",L158&lt;&gt;"Chào cờ")</formula>
    </cfRule>
  </conditionalFormatting>
  <conditionalFormatting sqref="O145">
    <cfRule type="expression" dxfId="1214" priority="4107" stopIfTrue="1">
      <formula>AND(COUNTIF(#REF!,O145)&gt;1,O145&lt;&gt;"nt",O145&lt;&gt;"Chào cờ")</formula>
    </cfRule>
  </conditionalFormatting>
  <conditionalFormatting sqref="N145">
    <cfRule type="expression" dxfId="1213" priority="4103" stopIfTrue="1">
      <formula>AND(COUNTIF(#REF!,N145)&gt;1,N145&lt;&gt;"nt",N145&lt;&gt;"Chào cờ")</formula>
    </cfRule>
  </conditionalFormatting>
  <conditionalFormatting sqref="N146">
    <cfRule type="expression" dxfId="1212" priority="4101" stopIfTrue="1">
      <formula>AND(COUNTIF(#REF!,N146)&gt;1,N146&lt;&gt;"nt",N146&lt;&gt;"Chào cờ")</formula>
    </cfRule>
  </conditionalFormatting>
  <conditionalFormatting sqref="N147">
    <cfRule type="expression" dxfId="1211" priority="4071" stopIfTrue="1">
      <formula>AND(COUNTIF(#REF!,N147)&gt;1,N147&lt;&gt;"nt",N147&lt;&gt;"Chào cờ")</formula>
    </cfRule>
  </conditionalFormatting>
  <conditionalFormatting sqref="J51 D176 J175:J176 H169:H170 F169:F170 E152 L111:M111 J50:M50 L51 J103 J102:K102 N102:O102">
    <cfRule type="expression" dxfId="1210" priority="1574616" stopIfTrue="1">
      <formula>AND(COUNTIF(D$10:D$255,D50)&gt;1,D50&lt;&gt;"nt",D50&lt;&gt;"Chào cờ")</formula>
    </cfRule>
  </conditionalFormatting>
  <conditionalFormatting sqref="D130 J150 D151:D153 D132:D149 H177 H172:H175 H146:H147 D94:D103 O172:O177 D176 J175:J176 O158:O159 O164:O165 D159:D165 H163:H164 F110:F111 H142:H144 F74 F80 F86 H169:H170 O112:O129 D80 H86 D86 F169:F170 H74 G158:G163 G171 J158 H158 N163:N164 J163:J164 F158 E163:F164 L163:L164 E150:E153 H106:H111 L124:L129 I118:I122 F117 F127:G127 F106:F108 D105:D123 F128:F129 I124:I127 F123:H125 H127:H128 M38 I150:I152 D94:E98 E171 E157:E158 E112:E115 D124:E127 E129 E94:E99 E117:E127 E138:E147 F94:G95 G98:G99 F153:H153 G165 G142:G147 E172:G177 F138:G141 E136:G136 I172:I177 I104:I108 H122:I122 G118:I121 G129:J129 J152:J153 K109 J124:J125 F112:L116 H117:K117 L123:M123 L111:M111 M158:M159 M164:M165 M152:M156 F68 H68 L158 M150:O150 J42:J44 L42 M104:N105 J127:K128 M103 N85 K118:K126 N153:N158 O152:O156 J50 L37:L38 M110 M112:M127 K138:K141 J37:J38 N42:O42 L50 I110:J111 K150:L152 I171:O171 J136:J147 M175:M176 L112:L122 N118:O127 K136 J142:O147 I94:O99 O109 N110:N116 J106:O107 J102:K105 N102:O103 F132:K135 L132:O133 F130:O130">
    <cfRule type="expression" dxfId="1209" priority="1575277" stopIfTrue="1">
      <formula>AND(COUNTIF(D$10:D$263,D37)&gt;1,D37&lt;&gt;"nt",D37&lt;&gt;"Chào cờ")</formula>
    </cfRule>
  </conditionalFormatting>
  <conditionalFormatting sqref="M94:M96">
    <cfRule type="expression" dxfId="1208" priority="4061" stopIfTrue="1">
      <formula>AND(COUNTIF(#REF!,M94)&gt;1,M94&lt;&gt;"nt",M94&lt;&gt;"Chào cờ")</formula>
    </cfRule>
  </conditionalFormatting>
  <conditionalFormatting sqref="N94:N96">
    <cfRule type="expression" dxfId="1207" priority="4060" stopIfTrue="1">
      <formula>AND(COUNTIF(#REF!,N94)&gt;1,N94&lt;&gt;"nt",N94&lt;&gt;"Chào cờ")</formula>
    </cfRule>
  </conditionalFormatting>
  <conditionalFormatting sqref="O94:O96">
    <cfRule type="expression" dxfId="1206" priority="4059" stopIfTrue="1">
      <formula>AND(COUNTIF(#REF!,O94)&gt;1,O94&lt;&gt;"nt",O94&lt;&gt;"Chào cờ")</formula>
    </cfRule>
  </conditionalFormatting>
  <conditionalFormatting sqref="M103">
    <cfRule type="expression" dxfId="1205" priority="4058" stopIfTrue="1">
      <formula>AND(COUNTIF(#REF!,M103)&gt;1,M103&lt;&gt;"nt",M103&lt;&gt;"Chào cờ")</formula>
    </cfRule>
  </conditionalFormatting>
  <conditionalFormatting sqref="M104">
    <cfRule type="expression" dxfId="1204" priority="4037" stopIfTrue="1">
      <formula>AND(COUNTIF(#REF!,M104)&gt;1,M104&lt;&gt;"nt",M104&lt;&gt;"Chào cờ")</formula>
    </cfRule>
  </conditionalFormatting>
  <conditionalFormatting sqref="M116">
    <cfRule type="expression" dxfId="1203" priority="3961" stopIfTrue="1">
      <formula>AND(COUNTIF(#REF!,M116)&gt;1,M116&lt;&gt;"nt",M116&lt;&gt;"Chào cờ")</formula>
    </cfRule>
  </conditionalFormatting>
  <conditionalFormatting sqref="K122">
    <cfRule type="expression" dxfId="1202" priority="3938" stopIfTrue="1">
      <formula>AND(COUNTIF(#REF!,K122)&gt;1,K122&lt;&gt;"nt",K122&lt;&gt;"Chào cờ")</formula>
    </cfRule>
  </conditionalFormatting>
  <conditionalFormatting sqref="K28:K29">
    <cfRule type="expression" dxfId="1201" priority="3832" stopIfTrue="1">
      <formula>AND(COUNTIF(K$9:K$9,K28)&gt;1,K28&lt;&gt;"nt",K28&lt;&gt;"Chào cờ")</formula>
    </cfRule>
  </conditionalFormatting>
  <conditionalFormatting sqref="K30">
    <cfRule type="expression" dxfId="1200" priority="3831" stopIfTrue="1">
      <formula>AND(COUNTIF(K$10:K$46,K30)&gt;1,K30&lt;&gt;"nt",K30&lt;&gt;"Chào cờ")</formula>
    </cfRule>
  </conditionalFormatting>
  <conditionalFormatting sqref="N31">
    <cfRule type="expression" dxfId="1199" priority="3801" stopIfTrue="1">
      <formula>AND(COUNTIF(N$9:N$9,N31)&gt;1,N31&lt;&gt;"nt",N31&lt;&gt;"Chào cờ")</formula>
    </cfRule>
  </conditionalFormatting>
  <conditionalFormatting sqref="K128">
    <cfRule type="expression" dxfId="1198" priority="3757" stopIfTrue="1">
      <formula>AND(COUNTIF(#REF!,K128)&gt;1,K128&lt;&gt;"nt",K128&lt;&gt;"Chào cờ")</formula>
    </cfRule>
  </conditionalFormatting>
  <conditionalFormatting sqref="K128">
    <cfRule type="expression" dxfId="1197" priority="3745" stopIfTrue="1">
      <formula>AND(COUNTIF(#REF!,K128)&gt;1,K128&lt;&gt;"nt",K128&lt;&gt;"Chào cờ")</formula>
    </cfRule>
  </conditionalFormatting>
  <conditionalFormatting sqref="H142:H144 J158 O154:O156 O158 O164 H163:H164 F106:F108 G171 J163:J164 E163:F164 E153 L163:L164 E150:E151 M38 I150:I152 E171 E157:E158 F158:H158 M154:M156 M164 L158:M158 M150:O150 J42:J44 L42 N146 J50 L37:L38 J37:J38 N42:O42 L50 K150:L152 I171:O171 J146:L146 K134:K135">
    <cfRule type="expression" dxfId="1196" priority="1581559" stopIfTrue="1">
      <formula>AND(COUNTIF(E$10:E$314,E37)&gt;1,E37&lt;&gt;"nt",E37&lt;&gt;"Chào cờ")</formula>
    </cfRule>
  </conditionalFormatting>
  <conditionalFormatting sqref="J51 O159 O165 D159:D165 H164 N156 N163 J164 E164:F164 L164 E158 G159:G163 G165 M159 M165 L158 L51">
    <cfRule type="expression" dxfId="1195" priority="1581603" stopIfTrue="1">
      <formula>AND(COUNTIF(D$10:D$249,D51)&gt;1,D51&lt;&gt;"nt",D51&lt;&gt;"Chào cờ")</formula>
    </cfRule>
  </conditionalFormatting>
  <conditionalFormatting sqref="O56 J51 J50:M50 L51">
    <cfRule type="expression" dxfId="1194" priority="1581839" stopIfTrue="1">
      <formula>AND(COUNTIF(J$10:J$252,J50)&gt;1,J50&lt;&gt;"nt",J50&lt;&gt;"Chào cờ")</formula>
    </cfRule>
  </conditionalFormatting>
  <conditionalFormatting sqref="D166 H105 H99 D168:D171 F99 F105 E148 M37 I148 J40 L40 N40:O40 K148:O148 M172:M174 K172:L175 K177:M177">
    <cfRule type="expression" dxfId="1193" priority="1582152" stopIfTrue="1">
      <formula>AND(COUNTIF(D$10:D$401,D37)&gt;1,D37&lt;&gt;"nt",D37&lt;&gt;"Chào cờ")</formula>
    </cfRule>
  </conditionalFormatting>
  <conditionalFormatting sqref="D94:D99 J150 H146 D176:D177 O164 J136:J141 F110:F115 D160:E164 O112:O129 G160:G163 G140 N163 D172:E174 G154:G158 H166:H174 E152:E153 H106:H111 I106:I108 F154:F171 L118:L129 I118:I122 D106:D111 F124:G125 F127:F129 H122:H125 G127:H128 E133:E135 D124:E127 E177 E159 E112:E116 D154:E158 E106:E110 E99:E104 E165 D118:E121 E128 E140:E147 G106:G110 G118:G123 G98:G104 G112:G116 F172:G177 G142:G147 I99 H177:I177 I173 I152:J153 I145:I147 H118:I121 I124:I128 G129:J129 K109 K140:K141 J124:J125 L111:M111 M158 H163:L165 H154:L159 H160:O162 J44 M103:M104 K118:K122 K124:K126 J127:K128 N124:O127 N172:N176 N177:O177 J50 L38 M110 J172:J177 M164 M112:M128 N153:N157 O158 J38 O154:O156 M154:M156 L50 I110:J111 K152:L152 K103:K105 M175:M176 I104:J104 H112:L117 J94:O99 N118:O121 J142:O147 N122 O109 N110:N115 J106:O107 J103 J102:K102 N102:N105 O102:O104">
    <cfRule type="expression" dxfId="1192" priority="1582245" stopIfTrue="1">
      <formula>AND(COUNTIF(D$10:D$257,D38)&gt;1,D38&lt;&gt;"nt",D38&lt;&gt;"Chào cờ")</formula>
    </cfRule>
  </conditionalFormatting>
  <conditionalFormatting sqref="K48">
    <cfRule type="expression" dxfId="1191" priority="3680" stopIfTrue="1">
      <formula>AND(COUNTIF(K$10:K$46,K48)&gt;1,K48&lt;&gt;"nt",K48&lt;&gt;"Chào cờ")</formula>
    </cfRule>
  </conditionalFormatting>
  <conditionalFormatting sqref="N48">
    <cfRule type="expression" dxfId="1190" priority="3663" stopIfTrue="1">
      <formula>AND(COUNTIF(N$10:N$46,N48)&gt;1,N48&lt;&gt;"nt",N48&lt;&gt;"Chào cờ")</formula>
    </cfRule>
  </conditionalFormatting>
  <conditionalFormatting sqref="O48">
    <cfRule type="expression" dxfId="1189" priority="3646" stopIfTrue="1">
      <formula>AND(COUNTIF(O$10:O$46,O48)&gt;1,O48&lt;&gt;"nt",O48&lt;&gt;"Chào cờ")</formula>
    </cfRule>
  </conditionalFormatting>
  <conditionalFormatting sqref="M106:M107">
    <cfRule type="expression" dxfId="1188" priority="3091" stopIfTrue="1">
      <formula>AND(COUNTIF(#REF!,M106)&gt;1,M106&lt;&gt;"nt",M106&lt;&gt;"Chào cờ")</formula>
    </cfRule>
  </conditionalFormatting>
  <conditionalFormatting sqref="M110">
    <cfRule type="expression" dxfId="1187" priority="3037" stopIfTrue="1">
      <formula>AND(COUNTIF(#REF!,M110)&gt;1,M110&lt;&gt;"nt",M110&lt;&gt;"Chào cờ")</formula>
    </cfRule>
  </conditionalFormatting>
  <conditionalFormatting sqref="J51 I147 J50:M50 L51">
    <cfRule type="expression" dxfId="1186" priority="2693" stopIfTrue="1">
      <formula>AND(COUNTIF(I$10:I$243,I50)&gt;1,I50&lt;&gt;"nt",I50&lt;&gt;"Chào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1185" priority="1587124" stopIfTrue="1">
      <formula>AND(COUNTIF(D$10:D$308,D116)&gt;1,D116&lt;&gt;"nt",D116&lt;&gt;"Chào cờ")</formula>
    </cfRule>
  </conditionalFormatting>
  <conditionalFormatting sqref="H33 O159 O165 D159:D165 H164 N156 N163 J164 E164:F164 L164 E158 G159:G163 G165 M159 M165 H15:I15 L158 J21 H21">
    <cfRule type="expression" dxfId="1184" priority="1587207" stopIfTrue="1">
      <formula>AND(COUNTIF(D$10:D$246,D15)&gt;1,D15&lt;&gt;"nt",D15&lt;&gt;"Chào cờ")</formula>
    </cfRule>
  </conditionalFormatting>
  <conditionalFormatting sqref="O105 E105 E111 G105 G111 H148 G152 H150:H151 I109:J109 L109:L110 M109:N109">
    <cfRule type="expression" dxfId="1183" priority="1587283" stopIfTrue="1">
      <formula>AND(COUNTIF(E$10:E$395,E105)&gt;1,E105&lt;&gt;"nt",E105&lt;&gt;"Chào cờ")</formula>
    </cfRule>
  </conditionalFormatting>
  <conditionalFormatting sqref="M172:M174 K172:L175 K177:M177">
    <cfRule type="expression" dxfId="1182" priority="1587464" stopIfTrue="1">
      <formula>AND(COUNTIF(K$10:K$414,K172)&gt;1,K172&lt;&gt;"nt",K172&lt;&gt;"Chào cờ")</formula>
    </cfRule>
  </conditionalFormatting>
  <conditionalFormatting sqref="N154:N159 D176:D177 N176:N177 J172:J177 H159 J159 D172:F174 F166:F171 J165 H165:H174 E165:F165 L165 L159 E152 E134 E130:E132 E159:F159 I146 I142:I144 L111:M111 N163:N165 O158 J103 J102:K102 N102:O102">
    <cfRule type="expression" dxfId="1181" priority="1587595" stopIfTrue="1">
      <formula>AND(COUNTIF(D$10:D$251,D102)&gt;1,D102&lt;&gt;"nt",D102&lt;&gt;"Chào cờ")</formula>
    </cfRule>
  </conditionalFormatting>
  <conditionalFormatting sqref="J51 D132:D133 D130 H112:H117 D118:D123 D135 O112:O121 H145:H146 N159 N165 J158 O158 O164 H163:H164 F147 F109:F110 F113:F117 F112:G112 G170 G138:G139 F138:F140 J163:J164 E163:F164 L163:L164 H132:H135 I106:I108 L128 I152 G146:G147 E176 E112:E115 E99 E157:E158 E117:E121 E129 E138:E141 E153 G112:G115 F158:H158 F132:G133 E136:G136 I176 I110:I122 K109 I99:L99 M98 M164 L147:M147 L158:M158 J44 N146:N147 N112:N115 K112:K123 K128:K129 L38 J50:M50 I132:I133 K136 K138:K139 J38 L51 J110 K152:L152 K103:K105 N118:N123 M118:O120 J146:L147 L112:M116 M122:O122 O109 M110:N110 J106:O107 N103:O103 J132:J134 K132:O133 F130:O130">
    <cfRule type="expression" dxfId="1180" priority="1588029" stopIfTrue="1">
      <formula>AND(COUNTIF(D$10:D$237,D38)&gt;1,D38&lt;&gt;"nt",D38&lt;&gt;"Chào cờ")</formula>
    </cfRule>
  </conditionalFormatting>
  <conditionalFormatting sqref="J51 D130 J150 D151:D153 D132:D149 H177 H172:H175 D94:D103 O172:O177 H146:H147 J158 O158:O159 O164:O165 D159:D165 H163:H164 F110:F111 F74 F80 F86 O112:O129 D80 H86 D86 H74 G158:G163 H158 N156 N163 J163:J164 E163:F164 F158 L163:L164 O152:O153 H106:H111 I106:I108 L124:L129 I118:I122 F117 F127:G127 D105:D123 F128:F129 I124:I127 F123:H125 H127:H128 D94:E98 E157:E158 E112:E115 D124:E127 E129 E94:E99 E117:E127 E138:E147 F94:G95 G98:G99 G165 E153:H153 G142:G147 E172:G177 F138:G141 E136:G136 I172:I177 H122:I122 I147 G118:I121 G129:J129 K109 J153 J124:J125 F112:L116 H117:K117 L123:M123 M158:M159 M164:M165 N153 M152:M153 F68 H68 L158 J44 M104:N105 J127:K128 N85 K118:K126 L38 M110 M112:M127 J50:M50 K136 K138:K141 J38 L51 F132:I135 I110:J111 I152:L152 K103:K105 M175:M176 I104:J105 L112:L122 N118:O127 J142:O147 I94:O99 O109 N110:N116 J106:O107 M103:O103 J132:J147 K132:O133 F130:O130">
    <cfRule type="expression" dxfId="1179" priority="1588268" stopIfTrue="1">
      <formula>AND(COUNTIF(D$10:D$240,D38)&gt;1,D38&lt;&gt;"nt",D38&lt;&gt;"Chào cờ")</formula>
    </cfRule>
  </conditionalFormatting>
  <conditionalFormatting sqref="H176 D166 H105 H99 D168:D171 F99 F105 E148 M37 I148 J40 L40 N40:O40 K148:O148">
    <cfRule type="expression" dxfId="1178" priority="1588576" stopIfTrue="1">
      <formula>AND(COUNTIF(D$10:D$389,D37)&gt;1,D37&lt;&gt;"nt",D37&lt;&gt;"Chào cờ")</formula>
    </cfRule>
  </conditionalFormatting>
  <conditionalFormatting sqref="D166 H94:H105 D168:D171 D104 F98:F100 F102:F105 E148 M37 I148 F97:G97 I102:I103 J40 L40 L102:L103 N40:O40 K148:O148 M102 I100:O100">
    <cfRule type="expression" dxfId="1177" priority="1588624" stopIfTrue="1">
      <formula>AND(COUNTIF(D$10:D$408,D37)&gt;1,D37&lt;&gt;"nt",D37&lt;&gt;"Chào cờ")</formula>
    </cfRule>
  </conditionalFormatting>
  <conditionalFormatting sqref="D132:D133 D130 H112:H117 D118:D123 D135 O112:O121 H145:H146 J158 H163:H164 F147 F109:F110 F113:F117 F112:G112 G170 G138:G139 F138:F140 J163:J164 E163:F164 L163:L164 H132:H135 I106:I108 L128 I152 G146:G147 E176 E112:E115 E99 E157:E158 E117:E121 E129 E138:E141 E153 G112:G115 F158:H158 F132:G133 E136:G136 I176 I110:I122 K109 I99:L99 M98 M164:O164 L147:M147 L158:O158 J44 N146:N147 N112:N115 K112:K123 K128:K129 J50 L38 I132:I133 K136 K138:K139 J38 L50 J110 K152:L152 K103:K105 N118:N123 M118:O120 J146:L147 L112:M116 M122:O122 O109 M110:N110 J106:O107 N103:O103 J132:J134 K132:O133 F130:O130">
    <cfRule type="expression" dxfId="1176" priority="1588665" stopIfTrue="1">
      <formula>AND(COUNTIF(D$10:D$245,D38)&gt;1,D38&lt;&gt;"nt",D38&lt;&gt;"Chào cờ")</formula>
    </cfRule>
  </conditionalFormatting>
  <conditionalFormatting sqref="M164">
    <cfRule type="expression" dxfId="1175" priority="2650" stopIfTrue="1">
      <formula>AND(COUNTIF(#REF!,M164)&gt;1,M164&lt;&gt;"nt",M164&lt;&gt;"Chào cờ")</formula>
    </cfRule>
  </conditionalFormatting>
  <conditionalFormatting sqref="M118:M120">
    <cfRule type="expression" dxfId="1174" priority="2617" stopIfTrue="1">
      <formula>AND(COUNTIF(#REF!,M118)&gt;1,M118&lt;&gt;"nt",M118&lt;&gt;"Chào cờ")</formula>
    </cfRule>
  </conditionalFormatting>
  <conditionalFormatting sqref="N118:N120">
    <cfRule type="expression" dxfId="1173" priority="2607" stopIfTrue="1">
      <formula>AND(COUNTIF(#REF!,N118)&gt;1,N118&lt;&gt;"nt",N118&lt;&gt;"Chào cờ")</formula>
    </cfRule>
  </conditionalFormatting>
  <conditionalFormatting sqref="O118:O120">
    <cfRule type="expression" dxfId="1172" priority="2597" stopIfTrue="1">
      <formula>AND(COUNTIF(#REF!,O118)&gt;1,O118&lt;&gt;"nt",O118&lt;&gt;"Chào cờ")</formula>
    </cfRule>
  </conditionalFormatting>
  <conditionalFormatting sqref="N122">
    <cfRule type="expression" dxfId="1171" priority="2587" stopIfTrue="1">
      <formula>AND(COUNTIF(#REF!,N122)&gt;1,N122&lt;&gt;"nt",N122&lt;&gt;"Chào cờ")</formula>
    </cfRule>
  </conditionalFormatting>
  <conditionalFormatting sqref="K86:L86 K85:K86">
    <cfRule type="expression" dxfId="1170" priority="2586" stopIfTrue="1">
      <formula>AND(COUNTIF(K$9:K$9,K85)&gt;1,K85&lt;&gt;"nt",K85&lt;&gt;"Chào cờ")</formula>
    </cfRule>
  </conditionalFormatting>
  <conditionalFormatting sqref="L86">
    <cfRule type="expression" dxfId="1169" priority="2585" stopIfTrue="1">
      <formula>AND(COUNTIF(P$9:P$9,L86)&gt;1,L86&lt;&gt;"nt",L86&lt;&gt;"Chào cờ")</formula>
    </cfRule>
  </conditionalFormatting>
  <conditionalFormatting sqref="J82:J83">
    <cfRule type="expression" dxfId="1168" priority="2578" stopIfTrue="1">
      <formula>AND(COUNTIF(J$9:J$9,J82)&gt;1,J82&lt;&gt;"nt",J82&lt;&gt;"Chào cờ")</formula>
    </cfRule>
  </conditionalFormatting>
  <conditionalFormatting sqref="J84">
    <cfRule type="expression" dxfId="1167" priority="2577" stopIfTrue="1">
      <formula>AND(COUNTIF(J$10:J$46,J84)&gt;1,J84&lt;&gt;"nt",J84&lt;&gt;"Chào cờ")</formula>
    </cfRule>
  </conditionalFormatting>
  <conditionalFormatting sqref="K84">
    <cfRule type="expression" dxfId="1166" priority="2556" stopIfTrue="1">
      <formula>AND(COUNTIF(K$10:K$46,K84)&gt;1,K84&lt;&gt;"nt",K84&lt;&gt;"Chào cờ")</formula>
    </cfRule>
  </conditionalFormatting>
  <conditionalFormatting sqref="L85">
    <cfRule type="expression" dxfId="1165" priority="2555" stopIfTrue="1">
      <formula>AND(COUNTIF(L$9:L$9,L85)&gt;1,L85&lt;&gt;"nt",L85&lt;&gt;"Chào cờ")</formula>
    </cfRule>
  </conditionalFormatting>
  <conditionalFormatting sqref="L84">
    <cfRule type="expression" dxfId="1164" priority="2553" stopIfTrue="1">
      <formula>AND(COUNTIF(L$10:L$46,L84)&gt;1,L84&lt;&gt;"nt",L84&lt;&gt;"Chào cờ")</formula>
    </cfRule>
  </conditionalFormatting>
  <conditionalFormatting sqref="M85">
    <cfRule type="expression" dxfId="1163" priority="2552" stopIfTrue="1">
      <formula>AND(COUNTIF(M$9:M$9,M85)&gt;1,M85&lt;&gt;"nt",M85&lt;&gt;"Chào cờ")</formula>
    </cfRule>
  </conditionalFormatting>
  <conditionalFormatting sqref="M84">
    <cfRule type="expression" dxfId="1162" priority="2550" stopIfTrue="1">
      <formula>AND(COUNTIF(M$10:M$46,M84)&gt;1,M84&lt;&gt;"nt",M84&lt;&gt;"Chào cờ")</formula>
    </cfRule>
  </conditionalFormatting>
  <conditionalFormatting sqref="K83">
    <cfRule type="expression" dxfId="1161" priority="2545" stopIfTrue="1">
      <formula>AND(COUNTIF(K$9:K$9,K83)&gt;1,K83&lt;&gt;"nt",K83&lt;&gt;"Chào cờ")</formula>
    </cfRule>
  </conditionalFormatting>
  <conditionalFormatting sqref="L83">
    <cfRule type="expression" dxfId="1160" priority="2544" stopIfTrue="1">
      <formula>AND(COUNTIF(L$9:L$9,L83)&gt;1,L83&lt;&gt;"nt",L83&lt;&gt;"Chào cờ")</formula>
    </cfRule>
  </conditionalFormatting>
  <conditionalFormatting sqref="M83">
    <cfRule type="expression" dxfId="1159" priority="2543" stopIfTrue="1">
      <formula>AND(COUNTIF(M$9:M$9,M83)&gt;1,M83&lt;&gt;"nt",M83&lt;&gt;"Chào cờ")</formula>
    </cfRule>
  </conditionalFormatting>
  <conditionalFormatting sqref="K86">
    <cfRule type="expression" dxfId="1158" priority="2542" stopIfTrue="1">
      <formula>AND(COUNTIF(O$9:O$9,K86)&gt;1,K86&lt;&gt;"nt",K86&lt;&gt;"Chào cờ")</formula>
    </cfRule>
  </conditionalFormatting>
  <conditionalFormatting sqref="O32">
    <cfRule type="expression" dxfId="1157" priority="2541" stopIfTrue="1">
      <formula>AND(COUNTIF(O$9:O$9,O32)&gt;1,O32&lt;&gt;"nt",O32&lt;&gt;"Chào cờ")</formula>
    </cfRule>
  </conditionalFormatting>
  <conditionalFormatting sqref="O32">
    <cfRule type="expression" dxfId="1156" priority="2540" stopIfTrue="1">
      <formula>AND(COUNTIF(S$9:S$9,O32)&gt;1,O32&lt;&gt;"nt",O32&lt;&gt;"Chào cờ")</formula>
    </cfRule>
  </conditionalFormatting>
  <conditionalFormatting sqref="O31">
    <cfRule type="expression" dxfId="1155" priority="2539" stopIfTrue="1">
      <formula>AND(COUNTIF(O$9:O$9,O31)&gt;1,O31&lt;&gt;"nt",O31&lt;&gt;"Chào cờ")</formula>
    </cfRule>
  </conditionalFormatting>
  <conditionalFormatting sqref="O28:O29">
    <cfRule type="expression" dxfId="1154" priority="2538" stopIfTrue="1">
      <formula>AND(COUNTIF(O$9:O$9,O28)&gt;1,O28&lt;&gt;"nt",O28&lt;&gt;"Chào cờ")</formula>
    </cfRule>
  </conditionalFormatting>
  <conditionalFormatting sqref="O30">
    <cfRule type="expression" dxfId="1153" priority="2537" stopIfTrue="1">
      <formula>AND(COUNTIF(O$10:O$46,O30)&gt;1,O30&lt;&gt;"nt",O30&lt;&gt;"Chào cờ")</formula>
    </cfRule>
  </conditionalFormatting>
  <conditionalFormatting sqref="N28:N29">
    <cfRule type="expression" dxfId="1152" priority="2536" stopIfTrue="1">
      <formula>AND(COUNTIF(N$9:N$9,N28)&gt;1,N28&lt;&gt;"nt",N28&lt;&gt;"Chào cờ")</formula>
    </cfRule>
  </conditionalFormatting>
  <conditionalFormatting sqref="N30">
    <cfRule type="expression" dxfId="1151" priority="2535" stopIfTrue="1">
      <formula>AND(COUNTIF(N$10:N$46,N30)&gt;1,N30&lt;&gt;"nt",N30&lt;&gt;"Chào cờ")</formula>
    </cfRule>
  </conditionalFormatting>
  <conditionalFormatting sqref="K82">
    <cfRule type="expression" dxfId="1150" priority="2392" stopIfTrue="1">
      <formula>AND(COUNTIF(K$9:K$9,K82)&gt;1,K82&lt;&gt;"nt",K82&lt;&gt;"Chào cờ")</formula>
    </cfRule>
  </conditionalFormatting>
  <conditionalFormatting sqref="L82">
    <cfRule type="expression" dxfId="1149" priority="2391" stopIfTrue="1">
      <formula>AND(COUNTIF(L$9:L$9,L82)&gt;1,L82&lt;&gt;"nt",L82&lt;&gt;"Chào cờ")</formula>
    </cfRule>
  </conditionalFormatting>
  <conditionalFormatting sqref="M82">
    <cfRule type="expression" dxfId="1148" priority="2390" stopIfTrue="1">
      <formula>AND(COUNTIF(M$9:M$9,M82)&gt;1,M82&lt;&gt;"nt",M82&lt;&gt;"Chào cờ")</formula>
    </cfRule>
  </conditionalFormatting>
  <conditionalFormatting sqref="M51">
    <cfRule type="expression" dxfId="1147" priority="2389" stopIfTrue="1">
      <formula>AND(COUNTIF(#REF!,M51)&gt;1,M51&lt;&gt;"nt",M51&lt;&gt;"Chào cờ")</formula>
    </cfRule>
  </conditionalFormatting>
  <conditionalFormatting sqref="L48">
    <cfRule type="expression" dxfId="1146" priority="2376" stopIfTrue="1">
      <formula>AND(COUNTIF(L$10:L$46,L48)&gt;1,L48&lt;&gt;"nt",L48&lt;&gt;"Chào cờ")</formula>
    </cfRule>
  </conditionalFormatting>
  <conditionalFormatting sqref="M48">
    <cfRule type="expression" dxfId="1145" priority="2303" stopIfTrue="1">
      <formula>AND(COUNTIF(M$10:M$46,M48)&gt;1,M48&lt;&gt;"nt",M48&lt;&gt;"Chào cờ")</formula>
    </cfRule>
  </conditionalFormatting>
  <conditionalFormatting sqref="J106:J107">
    <cfRule type="expression" dxfId="1144" priority="1720" stopIfTrue="1">
      <formula>AND(COUNTIF(#REF!,J106)&gt;1,J106&lt;&gt;"nt",J106&lt;&gt;"Chào cờ")</formula>
    </cfRule>
  </conditionalFormatting>
  <conditionalFormatting sqref="J110">
    <cfRule type="expression" dxfId="1143" priority="1719" stopIfTrue="1">
      <formula>AND(COUNTIF(#REF!,J110)&gt;1,J110&lt;&gt;"nt",J110&lt;&gt;"Chào cờ")</formula>
    </cfRule>
  </conditionalFormatting>
  <conditionalFormatting sqref="K106:K107">
    <cfRule type="expression" dxfId="1142" priority="1683" stopIfTrue="1">
      <formula>AND(COUNTIF(#REF!,K106)&gt;1,K106&lt;&gt;"nt",K106&lt;&gt;"Chào cờ")</formula>
    </cfRule>
  </conditionalFormatting>
  <conditionalFormatting sqref="L106:L107">
    <cfRule type="expression" dxfId="1141" priority="1642" stopIfTrue="1">
      <formula>AND(COUNTIF(#REF!,L106)&gt;1,L106&lt;&gt;"nt",L106&lt;&gt;"Chào cờ")</formula>
    </cfRule>
  </conditionalFormatting>
  <conditionalFormatting sqref="L153">
    <cfRule type="expression" dxfId="1140" priority="1630" stopIfTrue="1">
      <formula>AND(COUNTIF(#REF!,L153)&gt;1,L153&lt;&gt;"nt",L153&lt;&gt;"Chào cờ")</formula>
    </cfRule>
  </conditionalFormatting>
  <conditionalFormatting sqref="H142:H144 J158 O154:O156 H163:H164 F106:F108 G171 J163:J164 E163:F164 L163:L164 E153 I152 E171 E157:E158 F158:H158 M154:M156 M164:O164 L158:O158 J44 N146 J50 L38:M38 J38 L50 K152:L152 I171:O171 J146:L146 K134:K135">
    <cfRule type="expression" dxfId="1139" priority="1591281" stopIfTrue="1">
      <formula>AND(COUNTIF(E$10:E$296,E38)&gt;1,E38&lt;&gt;"nt",E38&lt;&gt;"Chào cờ")</formula>
    </cfRule>
  </conditionalFormatting>
  <conditionalFormatting sqref="J51 D176 J175:J176 O159 O165 D159:D165 H164 H169:H170 F169:F170 N156 N163 J164 E164:F164 L164 E152 E158 G159:G163 G165 L111:M111 M159 M165 L158 L51 J103 J102:K102 N102:O102">
    <cfRule type="expression" dxfId="1138" priority="1595993" stopIfTrue="1">
      <formula>AND(COUNTIF(D$10:D$231,D51)&gt;1,D51&lt;&gt;"nt",D51&lt;&gt;"Chào cờ")</formula>
    </cfRule>
  </conditionalFormatting>
  <conditionalFormatting sqref="J51 N159 N165 D176:D177 N172:N177 O104 J172:J177 H159 J159 D172:F174 F166:F171 J165 H165:H174 E165:F165 L165 L159 E152 E135 E106:E110 E100:E104 E159:F159 G106:G110 G100:G104 I153 I147 L111:M111 J50:M50 O158 L51 J103 J102:K102 N102:O102">
    <cfRule type="expression" dxfId="1137" priority="1596175" stopIfTrue="1">
      <formula>AND(COUNTIF(D$10:D$234,D50)&gt;1,D50&lt;&gt;"nt",D50&lt;&gt;"Chào cờ")</formula>
    </cfRule>
  </conditionalFormatting>
  <conditionalFormatting sqref="J175:J176 O157 O163 F169:F170 H169:H170 D175:D176 E152 E105 E111 G105 G111 H148 G152 H150:H151 M163:M164 M157:M158 O105 I109:J109 L109:L110 M172:M174 K172:L175 K177:M177 M109:N109">
    <cfRule type="expression" dxfId="1136" priority="1596503" stopIfTrue="1">
      <formula>AND(COUNTIF(D$10:D$383,D105)&gt;1,D105&lt;&gt;"nt",D105&lt;&gt;"Chào cờ")</formula>
    </cfRule>
  </conditionalFormatting>
  <conditionalFormatting sqref="H176 O105 E105 E111 G105 G111 H148 G152 H150:H151 I109:J109 L109:L110 M109:N109">
    <cfRule type="expression" dxfId="1135" priority="1596542" stopIfTrue="1">
      <formula>AND(COUNTIF(E$10:E$402,E105)&gt;1,E105&lt;&gt;"nt",E105&lt;&gt;"Chào cờ")</formula>
    </cfRule>
  </conditionalFormatting>
  <conditionalFormatting sqref="D176 J175:J176 O159 O165 D159:D165 H164 H169:H170 F169:F170 N156 N163 J164 E164:F164 L164 E152 E158 G159:G163 G165 L111:M111 M159 M165 L158 J103 J102:K102 N102:O102">
    <cfRule type="expression" dxfId="1134" priority="1596583" stopIfTrue="1">
      <formula>AND(COUNTIF(D$10:D$239,D102)&gt;1,D102&lt;&gt;"nt",D102&lt;&gt;"Chào cờ")</formula>
    </cfRule>
  </conditionalFormatting>
  <conditionalFormatting sqref="D176 J175:J176 H169:H170 F169:F170 E152 I147 L111:M111 J103 J102:K102 N102:O102">
    <cfRule type="expression" dxfId="1133" priority="1596785" stopIfTrue="1">
      <formula>AND(COUNTIF(D$10:D$207,D102)&gt;1,D102&lt;&gt;"nt",D102&lt;&gt;"Chào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1132" priority="1603167" stopIfTrue="1">
      <formula>AND(COUNTIF(D$10:D$290,D116)&gt;1,D116&lt;&gt;"nt",D116&lt;&gt;"Chào cờ")</formula>
    </cfRule>
  </conditionalFormatting>
  <conditionalFormatting sqref="D132:D133 D130 H112:H117 D118:D123 D135 O112:O121 H145:H146 J158 H158 O158:O159 O164:O165 D159:D165 H163:H164 F147 F109:F110 F113:F117 F112:G112 G170 G138:G139 N156 N163 F138:F140 J163:J164 E163:F164 L163:L164 F158 H132:H135 I106:I108 L128 I152 G146:G147 E176 E157:E158 E112:E115 E99 E117:E121 E129 E138:E141 E153 G112:G115 G165 G158:G163 F132:G133 E136:G136 I176 I110:I122 K109 I99:L99 M98 M158:M159 M164:M165 L147:M147 L158 J44 N146:N147 N112:N115 K112:K123 K128:K129 J50 L38 I132:I133 K136 K138:K139 J38 L50 J110 K152:L152 K103:K105 N118:N123 M118:O120 J146:L147 L112:M116 M122:O122 O109 M110:N110 J106:O107 N103:O103 J132:J134 K132:O133 F130:O130">
    <cfRule type="expression" dxfId="1131" priority="1603269" stopIfTrue="1">
      <formula>AND(COUNTIF(D$10:D$213,D38)&gt;1,D38&lt;&gt;"nt",D38&lt;&gt;"Chào cờ")</formula>
    </cfRule>
  </conditionalFormatting>
  <conditionalFormatting sqref="I147">
    <cfRule type="expression" dxfId="1130" priority="1603271" stopIfTrue="1">
      <formula>AND(COUNTIF(I$10:I$225,I147)&gt;1,I147&lt;&gt;"nt",I147&lt;&gt;"Chào cờ")</formula>
    </cfRule>
  </conditionalFormatting>
  <conditionalFormatting sqref="O56 J51 D159:D165 H164 N156 N163 J164 E164:F164 L164 E158 G159:G163 G165 M159:O159 M165:O165 L158 L51">
    <cfRule type="expression" dxfId="1129" priority="1603466" stopIfTrue="1">
      <formula>AND(COUNTIF(D$10:D$228,D51)&gt;1,D51&lt;&gt;"nt",D51&lt;&gt;"Chào cờ")</formula>
    </cfRule>
  </conditionalFormatting>
  <conditionalFormatting sqref="M172:M174 K172:L175 K177:M177">
    <cfRule type="expression" dxfId="1128" priority="1603815" stopIfTrue="1">
      <formula>AND(COUNTIF(K$10:K$377,K172)&gt;1,K172&lt;&gt;"nt",K172&lt;&gt;"Chào cờ")</formula>
    </cfRule>
  </conditionalFormatting>
  <conditionalFormatting sqref="J175:J176 O157 O163 F169:F170 H169:H170 D175:D176 E152 M163:M164 M157:M158">
    <cfRule type="expression" dxfId="1127" priority="1603846" stopIfTrue="1">
      <formula>AND(COUNTIF(D$10:D$396,D152)&gt;1,D152&lt;&gt;"nt",D152&lt;&gt;"Chào cờ")</formula>
    </cfRule>
  </conditionalFormatting>
  <conditionalFormatting sqref="I147">
    <cfRule type="expression" dxfId="1126" priority="1603890" stopIfTrue="1">
      <formula>AND(COUNTIF(I$10:I$233,I147)&gt;1,I147&lt;&gt;"nt",I147&lt;&gt;"Chào cờ")</formula>
    </cfRule>
  </conditionalFormatting>
  <conditionalFormatting sqref="J150 J152:J153 H177 H172:H175 D100:D103 D151:D153 D132:D149 O172:O177 H146:H147 J158 I166:I170 O158:O159 D159:D165 H163:H164 D128 D130 D116 F147 F110:F111 F144 F101 F74 F80 F86 D80 H86 D86 H74 H158 N156 N163 J163:J164 E163:F164 F158 L163:L164 H106:H111 I106:I108 I118:I122 F127:G127 D105:D111 F128:F129 F123:H125 H127:H128 E157:E158 E166:E170 D112:E115 D94:E99 D129:E129 F117 D117:E127 D142:E147 G98:G99 F94:G95 F112:G116 G158:G170 E153:H153 G142:G147 E172:G177 E138:G141 E136:G136 I172:I177 I124:I127 I152 K109 J127:K128 K127:M127 G129:L129 M158:M159 M152:O153 J123:M123 F68 H68 L158 J44 L104:N105 G118:K121 H122:K122 J124:J125 K128:L128 N85 K124:K126 L124:O127 J50 L38 M110 L118:M122 K136 K138:K141 J38 L50 F132:I135 I110:J111 K152:L152 N166:N169 O164:O168 K166:L169 M164:M168 K103:K105 M175:M176 H112:O117 I104:J105 N118:O129 J142:O147 I94:O99 O109 N110:N111 J106:O107 M103:O103 I101:O101 K132:K133 J132:J147 L132:O135 F130:O130">
    <cfRule type="expression" dxfId="1125" priority="1603927" stopIfTrue="1">
      <formula>AND(COUNTIF(D$10:D$230,D38)&gt;1,D38&lt;&gt;"nt",D38&lt;&gt;"Chào cờ")</formula>
    </cfRule>
  </conditionalFormatting>
  <conditionalFormatting sqref="M145">
    <cfRule type="expression" dxfId="1124" priority="1270" stopIfTrue="1">
      <formula>AND(COUNTIF(#REF!,M145)&gt;1,M145&lt;&gt;"nt",M145&lt;&gt;"Chào cờ")</formula>
    </cfRule>
  </conditionalFormatting>
  <conditionalFormatting sqref="L145">
    <cfRule type="expression" dxfId="1123" priority="1269" stopIfTrue="1">
      <formula>AND(COUNTIF(#REF!,L145)&gt;1,L145&lt;&gt;"nt",L145&lt;&gt;"Chào cờ")</formula>
    </cfRule>
  </conditionalFormatting>
  <conditionalFormatting sqref="L146">
    <cfRule type="expression" dxfId="1122" priority="1268" stopIfTrue="1">
      <formula>AND(COUNTIF(#REF!,L146)&gt;1,L146&lt;&gt;"nt",L146&lt;&gt;"Chào cờ")</formula>
    </cfRule>
  </conditionalFormatting>
  <conditionalFormatting sqref="L147">
    <cfRule type="expression" dxfId="1121" priority="1267" stopIfTrue="1">
      <formula>AND(COUNTIF(#REF!,L147)&gt;1,L147&lt;&gt;"nt",L147&lt;&gt;"Chào cờ")</formula>
    </cfRule>
  </conditionalFormatting>
  <conditionalFormatting sqref="J104">
    <cfRule type="expression" dxfId="1120" priority="1125" stopIfTrue="1">
      <formula>AND(COUNTIF(#REF!,J104)&gt;1,J104&lt;&gt;"nt",J104&lt;&gt;"Chào cờ")</formula>
    </cfRule>
  </conditionalFormatting>
  <conditionalFormatting sqref="N154:N158 N163:N164">
    <cfRule type="expression" dxfId="1119" priority="1610081" stopIfTrue="1">
      <formula>AND(COUNTIF(N$10:N$284,N154)&gt;1,N154&lt;&gt;"nt",N154&lt;&gt;"Chào cờ")</formula>
    </cfRule>
  </conditionalFormatting>
  <conditionalFormatting sqref="N159 N165">
    <cfRule type="expression" dxfId="1118" priority="1610181" stopIfTrue="1">
      <formula>AND(COUNTIF(N$10:N$219,N159)&gt;1,N159&lt;&gt;"nt",N159&lt;&gt;"Chào cờ")</formula>
    </cfRule>
  </conditionalFormatting>
  <conditionalFormatting sqref="D132:D133 D130 H33 H112:H117 D118:D123 D135 O112:O121 H145:H146 J158 H158 O158:O159 O164:O165 D159:D165 H163:H164 F147 F109:F110 F113:F117 F112:G112 G170 G138:G139 N156 N163 F138:F140 J163:J164 E163:F164 L163:L164 F158 H132:H135 I106:I108 L128 I152 G146:G147 E176 E157:E158 E112:E115 E99 E117:E121 E129 E138:E141 E153 G112:G115 G165 G158:G163 F132:G133 E136:G136 I176 I147 I110:I122 K109 I99:L99 M98 M158:M159 M164:M165 L147:M147 H15:I15 L158 J44 N146:N147 N112:N115 K112:K123 K128:K129 J50 L38 I132:I133 K136 K138:K139 J38 L50 J110 K152:L152 K103:K105 N118:N123 M118:O120 J146:L147 L112:M116 M122:O122 O109 M110:N110 J106:O107 N103:O103 J21 H21 J132:J134 K132:O133 F130:O130">
    <cfRule type="expression" dxfId="1117" priority="1610389" stopIfTrue="1">
      <formula>AND(COUNTIF(D$10:D$222,D15)&gt;1,D15&lt;&gt;"nt",D15&lt;&gt;"Chào cờ")</formula>
    </cfRule>
  </conditionalFormatting>
  <conditionalFormatting sqref="H176 M172:M174 K172:L175 K177:M177">
    <cfRule type="expression" dxfId="1116" priority="1610743" stopIfTrue="1">
      <formula>AND(COUNTIF(H$10:H$371,H172)&gt;1,H172&lt;&gt;"nt",H172&lt;&gt;"Chào cờ")</formula>
    </cfRule>
  </conditionalFormatting>
  <conditionalFormatting sqref="D166 H105 H99 D168:D171 F99 F105 E148 M37 I148 J40 L40 N40:O40 K148:O148">
    <cfRule type="expression" dxfId="1115" priority="1610774" stopIfTrue="1">
      <formula>AND(COUNTIF(D$10:D$390,D37)&gt;1,D37&lt;&gt;"nt",D37&lt;&gt;"Chào cờ")</formula>
    </cfRule>
  </conditionalFormatting>
  <conditionalFormatting sqref="J150 H177 H172:H175 D118:D123 D100:D103 D132:D149 O172:O177 H145:H147 J158 I166:I170 O158:O159 D159:D165 H163:H164 D128 D130 D116 F147 F144 F101 F109:F111 F74 F80 F86 D80 H86 D86 D26 F26 D32 H74 H158 N156 N159 J163:J164 D151:D153 E163:F164 F158 L163:L164 H106:H111 I106:I108 H32 I118:I122 F127:G127 D105:D111 F128:F129 F123:H125 H127:H128 E157:E158 E166:E170 D112:E115 D124:E127 D94:E99 D129:E129 D117:F117 E118:E127 D142:E147 G98:G99 F94:G95 F112:G116 G158:G170 D34:G39 E153:H153 G142:G147 E172:G177 E138:G141 E136:G136 I172:I177 I124:I127 K109 K34:K35 K37 J127:K128 K127:M127 J153 G129:L129 M158:M159 M152:O153 H39:M39 J123:M123 F14 H14 D14 F68 H68 N163 L158 J44 L104:N105 G118:K121 H122:K122 J124:J125 K128:L128 N85 K31 K124:K126 L124:O127 J50 L38 L34:O36 M110 L118:M122 H34:J36 H37:I38 N37:O39 K136 K138:K141 J85 J38 L50 F132:I135 I110:J111 I152:L152 N165:N169 O164:O168 K166:L169 M164:M168 K103:K105 M175:M176 H112:O117 I104:J105 N118:O129 J142:O147 I94:O99 D20:F20 O109 N110:N111 J106:O107 M103:O103 I101:O101 K19:M19 J20 I19 H20 K132:K133 J132:J147 L132:O135 F130:O130">
    <cfRule type="expression" dxfId="1114" priority="1610815" stopIfTrue="1">
      <formula>AND(COUNTIF(D$10:D$227,D14)&gt;1,D14&lt;&gt;"nt",D14&lt;&gt;"Chào cờ")</formula>
    </cfRule>
  </conditionalFormatting>
  <conditionalFormatting sqref="D132:D133 D130 H112:H117 D118:D123 O112:O121 H145:H146 D176:D177 N172:N177 J172:J177 O164:O165 D159:D165 F147 F109:F110 F113:F117 F171 F112:G112 G160:G163 F170:G170 G138:G139 N156 N163 F138:F140 D172:F174 H163:H174 F166:F169 J158:J159 J163:J165 E163:F165 L163:L165 E152:E153 H132:H135 I106:I108 L128 H152:I152 G146:G147 E176 E112:E115 D135:E135 E157:E159 E117:E121 E129 E106:E110 E99:E104 E138:E141 G112:G115 G106:G110 G100:G104 G165 F158:H159 F132:G133 E136:G136 I176 I147 I153 I110:I122 K109 I99:L99 M98 M164:M165 L147:M147 L158:M159 J44 N146:N147 N112:N115 K112:K123 K128:K129 J50 L38 O158:O159 I132:I133 K136 K138:K139 J38 L50 J110 K152:L152 K103:K105 N118:N123 M118:O120 J146:L147 L111:M116 M122:O122 O109 M110:N110 J106:O107 J103 J102:K102 N102:N103 O102:O104 J132:J134 K132:O133 F130:O130">
    <cfRule type="expression" dxfId="1113" priority="1610849" stopIfTrue="1">
      <formula>AND(COUNTIF(D$10:D$224,D38)&gt;1,D38&lt;&gt;"nt",D38&lt;&gt;"Chào cờ")</formula>
    </cfRule>
  </conditionalFormatting>
  <conditionalFormatting sqref="L116">
    <cfRule type="expression" dxfId="1112" priority="1093" stopIfTrue="1">
      <formula>AND(COUNTIF(#REF!,L116)&gt;1,L116&lt;&gt;"nt",L116&lt;&gt;"Chào cờ")</formula>
    </cfRule>
  </conditionalFormatting>
  <conditionalFormatting sqref="N121">
    <cfRule type="expression" dxfId="1111" priority="1090" stopIfTrue="1">
      <formula>AND(COUNTIF(#REF!,N121)&gt;1,N121&lt;&gt;"nt",N121&lt;&gt;"Chào cờ")</formula>
    </cfRule>
  </conditionalFormatting>
  <conditionalFormatting sqref="O122">
    <cfRule type="expression" dxfId="1110" priority="1065" stopIfTrue="1">
      <formula>AND(COUNTIF(#REF!,O122)&gt;1,O122&lt;&gt;"nt",O122&lt;&gt;"Chào cờ")</formula>
    </cfRule>
  </conditionalFormatting>
  <conditionalFormatting sqref="N122">
    <cfRule type="expression" dxfId="1109" priority="1054" stopIfTrue="1">
      <formula>AND(COUNTIF(#REF!,N122)&gt;1,N122&lt;&gt;"nt",N122&lt;&gt;"Chào cờ")</formula>
    </cfRule>
  </conditionalFormatting>
  <conditionalFormatting sqref="N27">
    <cfRule type="expression" dxfId="1108" priority="985" stopIfTrue="1">
      <formula>AND(COUNTIF(#REF!,N27)&gt;1,N27&lt;&gt;"nt",N27&lt;&gt;"Chào cờ")</formula>
    </cfRule>
  </conditionalFormatting>
  <conditionalFormatting sqref="H27">
    <cfRule type="expression" dxfId="1107" priority="971" stopIfTrue="1">
      <formula>AND(COUNTIF(#REF!,H27)&gt;1,H27&lt;&gt;"nt",H27&lt;&gt;"Chào cờ")</formula>
    </cfRule>
  </conditionalFormatting>
  <conditionalFormatting sqref="I26">
    <cfRule type="expression" dxfId="1106" priority="951" stopIfTrue="1">
      <formula>AND(COUNTIF(#REF!,I26)&gt;1,I26&lt;&gt;"nt",I26&lt;&gt;"Chào cờ")</formula>
    </cfRule>
  </conditionalFormatting>
  <conditionalFormatting sqref="M31">
    <cfRule type="expression" dxfId="1105" priority="910" stopIfTrue="1">
      <formula>AND(COUNTIF(M$9:M$9,M31)&gt;1,M31&lt;&gt;"nt",M31&lt;&gt;"Chào cờ")</formula>
    </cfRule>
  </conditionalFormatting>
  <conditionalFormatting sqref="M28:M29">
    <cfRule type="expression" dxfId="1104" priority="908" stopIfTrue="1">
      <formula>AND(COUNTIF(M$9:M$9,M28)&gt;1,M28&lt;&gt;"nt",M28&lt;&gt;"Chào cờ")</formula>
    </cfRule>
  </conditionalFormatting>
  <conditionalFormatting sqref="M30">
    <cfRule type="expression" dxfId="1103" priority="907" stopIfTrue="1">
      <formula>AND(COUNTIF(M$10:M$46,M30)&gt;1,M30&lt;&gt;"nt",M30&lt;&gt;"Chào cờ")</formula>
    </cfRule>
  </conditionalFormatting>
  <conditionalFormatting sqref="L94:L97">
    <cfRule type="expression" dxfId="1102" priority="881" stopIfTrue="1">
      <formula>AND(COUNTIF(#REF!,L94)&gt;1,L94&lt;&gt;"nt",L94&lt;&gt;"Chào cờ")</formula>
    </cfRule>
  </conditionalFormatting>
  <conditionalFormatting sqref="N94:N96">
    <cfRule type="expression" dxfId="1101" priority="880" stopIfTrue="1">
      <formula>AND(COUNTIF(#REF!,N94)&gt;1,N94&lt;&gt;"nt",N94&lt;&gt;"Chào cờ")</formula>
    </cfRule>
  </conditionalFormatting>
  <conditionalFormatting sqref="O94:O96">
    <cfRule type="expression" dxfId="1100" priority="879" stopIfTrue="1">
      <formula>AND(COUNTIF(#REF!,O94)&gt;1,O94&lt;&gt;"nt",O94&lt;&gt;"Chào cờ")</formula>
    </cfRule>
  </conditionalFormatting>
  <conditionalFormatting sqref="F31">
    <cfRule type="expression" dxfId="1099" priority="874" stopIfTrue="1">
      <formula>AND(COUNTIF(F$9:F$9,F31)&gt;1,F31&lt;&gt;"nt",F31&lt;&gt;"Chào cờ")</formula>
    </cfRule>
  </conditionalFormatting>
  <conditionalFormatting sqref="G32">
    <cfRule type="expression" dxfId="1098" priority="872" stopIfTrue="1">
      <formula>AND(COUNTIF(G$9:G$9,G32)&gt;1,G32&lt;&gt;"nt",G32&lt;&gt;"Chào cờ")</formula>
    </cfRule>
  </conditionalFormatting>
  <conditionalFormatting sqref="G32">
    <cfRule type="expression" dxfId="1097" priority="871" stopIfTrue="1">
      <formula>AND(COUNTIF(K$9:K$9,G32)&gt;1,G32&lt;&gt;"nt",G32&lt;&gt;"Chào cờ")</formula>
    </cfRule>
  </conditionalFormatting>
  <conditionalFormatting sqref="G31">
    <cfRule type="expression" dxfId="1096" priority="870" stopIfTrue="1">
      <formula>AND(COUNTIF(G$9:G$9,G31)&gt;1,G31&lt;&gt;"nt",G31&lt;&gt;"Chào cờ")</formula>
    </cfRule>
  </conditionalFormatting>
  <conditionalFormatting sqref="G28:G29">
    <cfRule type="expression" dxfId="1095" priority="869" stopIfTrue="1">
      <formula>AND(COUNTIF(G$9:G$9,G28)&gt;1,G28&lt;&gt;"nt",G28&lt;&gt;"Chào cờ")</formula>
    </cfRule>
  </conditionalFormatting>
  <conditionalFormatting sqref="G30">
    <cfRule type="expression" dxfId="1094" priority="868" stopIfTrue="1">
      <formula>AND(COUNTIF(G$10:G$46,G30)&gt;1,G30&lt;&gt;"nt",G30&lt;&gt;"Chào cờ")</formula>
    </cfRule>
  </conditionalFormatting>
  <conditionalFormatting sqref="F28:F29">
    <cfRule type="expression" dxfId="1093" priority="867" stopIfTrue="1">
      <formula>AND(COUNTIF(F$9:F$9,F28)&gt;1,F28&lt;&gt;"nt",F28&lt;&gt;"Chào cờ")</formula>
    </cfRule>
  </conditionalFormatting>
  <conditionalFormatting sqref="F30">
    <cfRule type="expression" dxfId="1092" priority="866" stopIfTrue="1">
      <formula>AND(COUNTIF(F$10:F$46,F30)&gt;1,F30&lt;&gt;"nt",F30&lt;&gt;"Chào cờ")</formula>
    </cfRule>
  </conditionalFormatting>
  <conditionalFormatting sqref="O109 N111">
    <cfRule type="expression" dxfId="1091" priority="801" stopIfTrue="1">
      <formula>AND(COUNTIF(#REF!,N109)&gt;1,N109&lt;&gt;"nt",N109&lt;&gt;"Chào cờ")</formula>
    </cfRule>
  </conditionalFormatting>
  <conditionalFormatting sqref="O111">
    <cfRule type="expression" dxfId="1090" priority="800" stopIfTrue="1">
      <formula>AND(COUNTIF(#REF!,O111)&gt;1,O111&lt;&gt;"nt",O111&lt;&gt;"Chào cờ")</formula>
    </cfRule>
  </conditionalFormatting>
  <conditionalFormatting sqref="N106:N107">
    <cfRule type="expression" dxfId="1089" priority="761" stopIfTrue="1">
      <formula>AND(COUNTIF(#REF!,N106)&gt;1,N106&lt;&gt;"nt",N106&lt;&gt;"Chào cờ")</formula>
    </cfRule>
  </conditionalFormatting>
  <conditionalFormatting sqref="N110">
    <cfRule type="expression" dxfId="1088" priority="760" stopIfTrue="1">
      <formula>AND(COUNTIF(#REF!,N110)&gt;1,N110&lt;&gt;"nt",N110&lt;&gt;"Chào cờ")</formula>
    </cfRule>
  </conditionalFormatting>
  <conditionalFormatting sqref="O106:O107">
    <cfRule type="expression" dxfId="1087" priority="759" stopIfTrue="1">
      <formula>AND(COUNTIF(#REF!,O106)&gt;1,O106&lt;&gt;"nt",O106&lt;&gt;"Chào cờ")</formula>
    </cfRule>
  </conditionalFormatting>
  <conditionalFormatting sqref="J102">
    <cfRule type="expression" dxfId="1086" priority="728" stopIfTrue="1">
      <formula>AND(COUNTIF(#REF!,J102)&gt;1,J102&lt;&gt;"nt",J102&lt;&gt;"Chào cờ")</formula>
    </cfRule>
  </conditionalFormatting>
  <conditionalFormatting sqref="D176 J175:J176 D159:D165 H164 H169:H170 F169:F170 N156 N163 J164 E164:F164 L164 E152 E158 G159:G163 G165 I147 L111:M111 M165:O165 M159:O159 L158 J103 J102:K102 N102:O102">
    <cfRule type="expression" dxfId="1085" priority="701" stopIfTrue="1">
      <formula>AND(COUNTIF(D$10:D$216,D102)&gt;1,D102&lt;&gt;"nt",D102&lt;&gt;"Chào cờ")</formula>
    </cfRule>
  </conditionalFormatting>
  <conditionalFormatting sqref="J103">
    <cfRule type="expression" dxfId="1084" priority="700" stopIfTrue="1">
      <formula>AND(COUNTIF(#REF!,J103)&gt;1,J103&lt;&gt;"nt",J103&lt;&gt;"Chào cờ")</formula>
    </cfRule>
  </conditionalFormatting>
  <conditionalFormatting sqref="K102">
    <cfRule type="expression" dxfId="1083" priority="663" stopIfTrue="1">
      <formula>AND(COUNTIF(#REF!,K102)&gt;1,K102&lt;&gt;"nt",K102&lt;&gt;"Chào cờ")</formula>
    </cfRule>
  </conditionalFormatting>
  <conditionalFormatting sqref="N103">
    <cfRule type="expression" dxfId="1082" priority="635" stopIfTrue="1">
      <formula>AND(COUNTIF(#REF!,N103)&gt;1,N103&lt;&gt;"nt",N103&lt;&gt;"Chào cờ")</formula>
    </cfRule>
  </conditionalFormatting>
  <conditionalFormatting sqref="N102">
    <cfRule type="expression" dxfId="1081" priority="598" stopIfTrue="1">
      <formula>AND(COUNTIF(#REF!,N102)&gt;1,N102&lt;&gt;"nt",N102&lt;&gt;"Chào cờ")</formula>
    </cfRule>
  </conditionalFormatting>
  <conditionalFormatting sqref="O103">
    <cfRule type="expression" dxfId="1080" priority="570" stopIfTrue="1">
      <formula>AND(COUNTIF(#REF!,O103)&gt;1,O103&lt;&gt;"nt",O103&lt;&gt;"Chào cờ")</formula>
    </cfRule>
  </conditionalFormatting>
  <conditionalFormatting sqref="O102">
    <cfRule type="expression" dxfId="1079" priority="533" stopIfTrue="1">
      <formula>AND(COUNTIF(#REF!,O102)&gt;1,O102&lt;&gt;"nt",O102&lt;&gt;"Chào cờ")</formula>
    </cfRule>
  </conditionalFormatting>
  <conditionalFormatting sqref="M76:M81">
    <cfRule type="expression" dxfId="1078" priority="462" stopIfTrue="1">
      <formula>AND(COUNTIF(#REF!,M76)&gt;1,M76&lt;&gt;"nt",M76&lt;&gt;"Chào cờ")</formula>
    </cfRule>
  </conditionalFormatting>
  <conditionalFormatting sqref="O76:O79">
    <cfRule type="expression" dxfId="1077" priority="419" stopIfTrue="1">
      <formula>AND(COUNTIF(#REF!,O76)&gt;1,O76&lt;&gt;"nt",O76&lt;&gt;"Chào cờ")</formula>
    </cfRule>
  </conditionalFormatting>
  <conditionalFormatting sqref="N27">
    <cfRule type="expression" dxfId="1076" priority="374" stopIfTrue="1">
      <formula>AND(COUNTIF(#REF!,N27)&gt;1,N27&lt;&gt;"nt",N27&lt;&gt;"Chào cờ")</formula>
    </cfRule>
  </conditionalFormatting>
  <conditionalFormatting sqref="O26">
    <cfRule type="expression" dxfId="1075" priority="354" stopIfTrue="1">
      <formula>AND(COUNTIF(#REF!,O26)&gt;1,O26&lt;&gt;"nt",O26&lt;&gt;"Chào cờ")</formula>
    </cfRule>
  </conditionalFormatting>
  <conditionalFormatting sqref="L31">
    <cfRule type="expression" dxfId="1074" priority="344" stopIfTrue="1">
      <formula>AND(COUNTIF(L$9:L$9,L31)&gt;1,L31&lt;&gt;"nt",L31&lt;&gt;"Chào cờ")</formula>
    </cfRule>
  </conditionalFormatting>
  <conditionalFormatting sqref="L28:L29">
    <cfRule type="expression" dxfId="1073" priority="343" stopIfTrue="1">
      <formula>AND(COUNTIF(L$9:L$9,L28)&gt;1,L28&lt;&gt;"nt",L28&lt;&gt;"Chào cờ")</formula>
    </cfRule>
  </conditionalFormatting>
  <conditionalFormatting sqref="L30">
    <cfRule type="expression" dxfId="1072" priority="342" stopIfTrue="1">
      <formula>AND(COUNTIF(L$10:L$46,L30)&gt;1,L30&lt;&gt;"nt",L30&lt;&gt;"Chào cờ")</formula>
    </cfRule>
  </conditionalFormatting>
  <conditionalFormatting sqref="N32">
    <cfRule type="expression" dxfId="1071" priority="336" stopIfTrue="1">
      <formula>AND(COUNTIF(N$9:N$9,N32)&gt;1,N32&lt;&gt;"nt",N32&lt;&gt;"Chào cờ")</formula>
    </cfRule>
  </conditionalFormatting>
  <conditionalFormatting sqref="N32">
    <cfRule type="expression" dxfId="1070" priority="335" stopIfTrue="1">
      <formula>AND(COUNTIF(R$9:R$9,N32)&gt;1,N32&lt;&gt;"nt",N32&lt;&gt;"Chào cờ")</formula>
    </cfRule>
  </conditionalFormatting>
  <conditionalFormatting sqref="N118:N120">
    <cfRule type="expression" dxfId="1069" priority="147" stopIfTrue="1">
      <formula>AND(COUNTIF(#REF!,N118)&gt;1,N118&lt;&gt;"nt",N118&lt;&gt;"Chào cờ")</formula>
    </cfRule>
  </conditionalFormatting>
  <conditionalFormatting sqref="O118:O120">
    <cfRule type="expression" dxfId="1068" priority="146" stopIfTrue="1">
      <formula>AND(COUNTIF(#REF!,O118)&gt;1,O118&lt;&gt;"nt",O118&lt;&gt;"Chào cờ")</formula>
    </cfRule>
  </conditionalFormatting>
  <conditionalFormatting sqref="K55">
    <cfRule type="expression" dxfId="1067" priority="145" stopIfTrue="1">
      <formula>AND(COUNTIF(#REF!,K55)&gt;1,K55&lt;&gt;"nt",K55&lt;&gt;"Chào cờ")</formula>
    </cfRule>
  </conditionalFormatting>
  <conditionalFormatting sqref="K134:K135">
    <cfRule type="expression" dxfId="1066" priority="79" stopIfTrue="1">
      <formula>AND(COUNTIF(#REF!,K134)&gt;1,K134&lt;&gt;"nt",K134&lt;&gt;"Chào cờ")</formula>
    </cfRule>
  </conditionalFormatting>
  <conditionalFormatting sqref="L142:L145">
    <cfRule type="expression" dxfId="1065" priority="8" stopIfTrue="1">
      <formula>AND(COUNTIF(#REF!,L142)&gt;1,L142&lt;&gt;"nt",L142&lt;&gt;"Chào cờ")</formula>
    </cfRule>
  </conditionalFormatting>
  <conditionalFormatting sqref="M142:M145">
    <cfRule type="expression" dxfId="1064" priority="7" stopIfTrue="1">
      <formula>AND(COUNTIF(#REF!,M142)&gt;1,M142&lt;&gt;"nt",M142&lt;&gt;"Chào cờ")</formula>
    </cfRule>
  </conditionalFormatting>
  <conditionalFormatting sqref="J145">
    <cfRule type="expression" dxfId="1063" priority="6" stopIfTrue="1">
      <formula>AND(COUNTIF(#REF!,J145)&gt;1,J145&lt;&gt;"nt",J145&lt;&gt;"Chào cờ")</formula>
    </cfRule>
  </conditionalFormatting>
  <conditionalFormatting sqref="J146">
    <cfRule type="expression" dxfId="1062" priority="5" stopIfTrue="1">
      <formula>AND(COUNTIF(#REF!,J146)&gt;1,J146&lt;&gt;"nt",J146&lt;&gt;"Chào cờ")</formula>
    </cfRule>
  </conditionalFormatting>
  <conditionalFormatting sqref="J147">
    <cfRule type="expression" dxfId="1061" priority="4" stopIfTrue="1">
      <formula>AND(COUNTIF(#REF!,J147)&gt;1,J147&lt;&gt;"nt",J147&lt;&gt;"Chào cờ")</formula>
    </cfRule>
  </conditionalFormatting>
  <conditionalFormatting sqref="G117 G74 G68 D53:O54 N56 F46:F51 G151 F52:G57 J151 J148:J149 F56:H57 H49:I57 D77 D71:O71 D65:M65 F52:I55 K40:K42 M40:M42 F151:F152 N50:O55 M151:O151 J74 N86 N68 D74:E74 N74 F81 H75 F21:F25 L73:L74 I32 I123 M129 D24:E25 D22:E22 E24:E26 D49:E56 D46:F47 F148:G150 G46:G48 G50:I51 G24 D21:G21 E33:G33 H31:I31 K38 K75 K51 K111 G80:K80 D57:O63 L26:O27 M75:M80 M24:M25 N15 E14 G14:G15 I14 D40:I44 D45:O45 K43:O44 K69 M69 D15:G17 G20:G21 D68:E68 D10:O13 G49:O49 M51:M57 H46:O47 K153:L153 K20:M21 N19:O20 O111 L76:L81 I33:N33 M20:M22 J19 I16:O18 D16:H19 J52:L56 L20:L26 J14:M15 D27:O27 K32:K33 H22:K27 N22:O27 K21:N21 I20:I21 F76:F79 H69:H73 J76:J81 J77:K78 F77:G78 D72:G72 G80:I81 I74:I75 I72 K80:K81 M72:O72 L64:L68 D66:G66 I68:I69 I66 M66 H63:H67 M80:N81 E86 F96:G96 G86 D82:I85 N82:O84 I86:J86 O85:O86 D87:O93 J70:L73 L76:O79">
    <cfRule type="expression" dxfId="1060" priority="1611005" stopIfTrue="1">
      <formula>AND(COUNTIF(D$10:D$105,D10)&gt;1,D10&lt;&gt;"nt",D10&lt;&gt;"Chào cờ")</formula>
    </cfRule>
  </conditionalFormatting>
  <conditionalFormatting sqref="L60 O80:O81 N59:N60 N56 N74 F46:F47 F76:F79 O51 N50:N51 H70:H73 J76:J79 K78 D74:E74 E86 D51:E51 E50 G62 F96:G96 G80:G81 F78:G78 G74 G86 D72:G72 I80:I81 I62 H80:J80 I74:I75 I72 H51:I51 I50 K62 K80:K81 D82:I85 L59:M59 M72:O72 N82:O84 I86 O85:O86 D59:K60 L64:L67 D68:E68 G68 D66:G66 I68:I69 I66 M66 D87:O93 H64:H67 J70:L73 M76:M81 L76:L79 N76:O79 D53:O54">
    <cfRule type="expression" dxfId="1059" priority="1611502" stopIfTrue="1">
      <formula>AND(COUNTIF(D$10:D$102,D46)&gt;1,D46&lt;&gt;"nt",D46&lt;&gt;"Chào cờ")</formula>
    </cfRule>
  </conditionalFormatting>
  <conditionalFormatting sqref="O51 D87:E93 E86 E51 H87:I93 I51 I86 D82:I85 O85:O86 N82:O84 J70:K73 L88:M90 L76:O78">
    <cfRule type="expression" dxfId="1058" priority="1611819" stopIfTrue="1">
      <formula>AND(COUNTIF(D$10:D$103,D51)&gt;1,D51&lt;&gt;"nt",D51&lt;&gt;"Chào cờ")</formula>
    </cfRule>
  </conditionalFormatting>
  <conditionalFormatting sqref="O87:O93 F47 F22:F25 I32 G117 I123 M129 E87:E93 D24:E25 D22:E22 E26 D49:E49 D46:E47 F150:G150 G46:G49 G51 G24 G87:H93 D27:G27 D21:G21 E33:G33 G63:I63 H31:I31 K38 K87:K93 K75 K51 K63 K111 H49:I49 I57:K57 M57 M87:M93 L26:M27 M24:M25 N15 E14 G14 I14 J14:M15 H44 O45 E45:F45 I45 K44:L44 K49 M69 H22:K27 D15:G19 G20 N22:O27 N21 K69 D10:O13 K32 M49:O49 J86 M51 H46:O47 K153:L153 K20:K21 N19:O20 O111 M75:M79 O76:O79 I33:N33 M20:M22 L20:L25 J19 I16:O18 I20:I21 H16:H19 J55:K55">
    <cfRule type="expression" dxfId="1057" priority="1611878" stopIfTrue="1">
      <formula>AND(COUNTIF(D$10:D$63,D10)&gt;1,D10&lt;&gt;"nt",D10&lt;&gt;"Chào cờ")</formula>
    </cfRule>
  </conditionalFormatting>
  <conditionalFormatting sqref="O87:O93 F47 F22:F25 I32 G117 I123 M129 E87:E93 D24:E25 D22:E22 E26 D49:E49 D46:E47 F150:G150 G46:G49 G51 G24 G87:H93 D27:G27 D21:G21 E33:G33 G63:I63 H31:I31 K38 K87:K93 K75 K51 K63 K111 H49:I49 I57:K57 M57 M87:M93 L26:M27 M24:M25 N15 E14 G14 I14 J14:M15 H44 O45 E45:F45 I45 K44:L44 K49 M69 H22:K27 D15:G19 G20 N22:O27 N21 K69 D10:O13 K32 M49:O49 J86 M51 H46:O47 K153:L153 K20:K21 N19:O20 O111 M75:M79 O76:O79 I33:N33 M20:M22 L20:L25 J19 I16:O18 I20:I21 H16:H19 J55:K55">
    <cfRule type="expression" dxfId="1056" priority="1612055" stopIfTrue="1">
      <formula>AND(COUNTIF(D$10:D$66,D10)&gt;1,D10&lt;&gt;"nt",D10&lt;&gt;"Chào cờ")</formula>
    </cfRule>
  </conditionalFormatting>
  <conditionalFormatting sqref="O87:O93 M33 M87:M93 M27 M57 M15 O45 M69 M75:M79 O76:O79">
    <cfRule type="expression" dxfId="1055" priority="1612121" stopIfTrue="1">
      <formula>AND(COUNTIF(Q$10:Q$66,M15)&gt;1,M15&lt;&gt;"nt",M15&lt;&gt;"Chào cờ")</formula>
    </cfRule>
  </conditionalFormatting>
  <conditionalFormatting sqref="J57 K14 J26 K32 J86 H26 N26 K20:O20 I20 J55">
    <cfRule type="expression" dxfId="1054" priority="1612129" stopIfTrue="1">
      <formula>AND(COUNTIF(O$10:O$66,H14)&gt;1,H14&lt;&gt;"nt",H14&lt;&gt;"Chào cờ")</formula>
    </cfRule>
  </conditionalFormatting>
  <conditionalFormatting sqref="E33 E87:E93 D21 G27 F21 G87:H93 I57 D27 G63:I63 D15 F15 E45:F45">
    <cfRule type="expression" dxfId="1053" priority="1612131" stopIfTrue="1">
      <formula>AND(COUNTIF(J$10:J$66,D15)&gt;1,D15&lt;&gt;"nt",D15&lt;&gt;"Chào cờ")</formula>
    </cfRule>
  </conditionalFormatting>
  <conditionalFormatting sqref="L58:M61 N63">
    <cfRule type="expression" dxfId="1052" priority="1612143" stopIfTrue="1">
      <formula>AND(COUNTIF(P$10:P$75,L58)&gt;1,L58&lt;&gt;"nt",L58&lt;&gt;"Chào cờ")</formula>
    </cfRule>
  </conditionalFormatting>
  <conditionalFormatting sqref="L70:L73 N82:O84 M72:O72 O85 M66 L64:L67 N87:N93 L88:M90 L76:O78">
    <cfRule type="expression" dxfId="1051" priority="1612145" stopIfTrue="1">
      <formula>AND(COUNTIF(P$10:P$78,L64)&gt;1,L64&lt;&gt;"nt",L64&lt;&gt;"Chào cờ")</formula>
    </cfRule>
  </conditionalFormatting>
  <conditionalFormatting sqref="N82:O84 O85:O86 L88:M90 L76:O78">
    <cfRule type="expression" dxfId="1050" priority="1612155" stopIfTrue="1">
      <formula>AND(COUNTIF(U$10:U$78,L76)&gt;1,L76&lt;&gt;"nt",L76&lt;&gt;"Chào cờ")</formula>
    </cfRule>
  </conditionalFormatting>
  <conditionalFormatting sqref="D87:E93 D72:G72 G80:G81 F76:F79 F78:G78 I72 I74:I75 I86 I80:I81 H80 D82:I85 H70:H73 E86 H87:I93 I66 I68:I69 H64:H67 D66:G66 J70:K73 N82:O84 L88:M90 L76:O78">
    <cfRule type="expression" dxfId="1049" priority="1612157" stopIfTrue="1">
      <formula>AND(COUNTIF(J$10:J$78,D64)&gt;1,D64&lt;&gt;"nt",D64&lt;&gt;"Chào cờ")</formula>
    </cfRule>
  </conditionalFormatting>
  <conditionalFormatting sqref="D57 D21 D27 O87:O93 F21:G21 J27 G33 G117 I123 M129 E33 E87:E93 D50:E56 G50 G87:H93 H51:I51 I50 G63:I63 K38 K87:K93 K75 K51 K63 K111 F57:K57 M57 M33 M87:M93 D15 F15:G15 K14 M15 O45 E45:F45 F52:I56 M69 K69 M51:O55 K32:K33 J49 J86 L49 K153:L153 G27:H27 H26:J26 O111 M75:M79 O76:O79 M27:N27 N26:O26 K20:O20 I20 J55:K55 J52:L54">
    <cfRule type="expression" dxfId="1048" priority="1612174" stopIfTrue="1">
      <formula>AND(COUNTIF(D$10:D$79,D14)&gt;1,D14&lt;&gt;"nt",D14&lt;&gt;"Chào cờ")</formula>
    </cfRule>
  </conditionalFormatting>
  <conditionalFormatting sqref="H58:I63 D50 E58:G62 D58:D63 G50:H50">
    <cfRule type="expression" dxfId="1047" priority="1612217" stopIfTrue="1">
      <formula>AND(COUNTIF(J$10:J$75,D50)&gt;1,D50&lt;&gt;"nt",D50&lt;&gt;"Chào cờ")</formula>
    </cfRule>
  </conditionalFormatting>
  <conditionalFormatting sqref="G21 G33 K33 G15">
    <cfRule type="expression" dxfId="1046" priority="1612251" stopIfTrue="1">
      <formula>AND(COUNTIF(J$10:J$66,G15)&gt;1,G15&lt;&gt;"nt",G15&lt;&gt;"Chào cờ")</formula>
    </cfRule>
  </conditionalFormatting>
  <conditionalFormatting sqref="J76:J79 J78:K78">
    <cfRule type="expression" dxfId="1045" priority="1612255" stopIfTrue="1">
      <formula>AND(COUNTIF(Q$10:Q$78,J76)&gt;1,J76&lt;&gt;"nt",J76&lt;&gt;"Chào cờ")</formula>
    </cfRule>
  </conditionalFormatting>
  <conditionalFormatting sqref="O56 J51 N159 N165 J50:M50 L51">
    <cfRule type="expression" dxfId="1044" priority="1617736" stopIfTrue="1">
      <formula>AND(COUNTIF(J$10:J$201,J50)&gt;1,J50&lt;&gt;"nt",J50&lt;&gt;"Chào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1043" priority="1618574" stopIfTrue="1">
      <formula>AND(COUNTIF(E$10:E$278,E38)&gt;1,E38&lt;&gt;"nt",E38&lt;&gt;"Chào cờ")</formula>
    </cfRule>
  </conditionalFormatting>
  <conditionalFormatting sqref="H176 J175:J176 O157 O163 F169:F170 H169:H170 D175:D176 E152 M163:M164 M157:M158 K177:M177 K173:M173">
    <cfRule type="expression" dxfId="1042" priority="1619161" stopIfTrue="1">
      <formula>AND(COUNTIF(D$10:D$365,D152)&gt;1,D152&lt;&gt;"nt",D152&lt;&gt;"Chào cờ")</formula>
    </cfRule>
  </conditionalFormatting>
  <conditionalFormatting sqref="H94:H105 D168:D171 D166 O105 D104 F98:F100 F102:F105 E148 M37 E105 E111 F97:G97 G105 G111 G152 H150:H151 H148:I148 I102:I103 J40 L40 L102:L103 N40:O40 I109:J109 L109:L110 K148:O148 M109:N109 M102 I100:O100">
    <cfRule type="expression" dxfId="1041" priority="1619192" stopIfTrue="1">
      <formula>AND(COUNTIF(D$10:D$384,D37)&gt;1,D37&lt;&gt;"nt",D37&lt;&gt;"Chào cờ")</formula>
    </cfRule>
  </conditionalFormatting>
  <conditionalFormatting sqref="D176:D177 N172:N177 O104 H152 J172:J177 H159 J159 D172:F174 F166:F171 J165 H165:H174 E165:F165 L165 L159 E152 E135 E106:E110 E100:E104 E159:F159 G106:G110 G100:G104 I153 I147 L111:M111 O158 J103 J102:K102 N102:O102">
    <cfRule type="expression" dxfId="1040" priority="1619232" stopIfTrue="1">
      <formula>AND(COUNTIF(D$10:D$221,D100)&gt;1,D100&lt;&gt;"nt",D100&lt;&gt;"Chào cờ")</formula>
    </cfRule>
  </conditionalFormatting>
  <conditionalFormatting sqref="N159 N165 D176 J175:J176 H169:H170 F169:F170 E152 I147 L111:M111 J103 J102:K102 N102:O102">
    <cfRule type="expression" dxfId="1039" priority="1619265" stopIfTrue="1">
      <formula>AND(COUNTIF(D$10:D$218,D102)&gt;1,D102&lt;&gt;"nt",D102&lt;&gt;"Chào cờ")</formula>
    </cfRule>
  </conditionalFormatting>
  <conditionalFormatting sqref="D159:D165 H164 N156 N163 J164 E164:F164 L164 E158 G159:G163 G165 I147 M165:O165 M159:O159 L158">
    <cfRule type="expression" dxfId="1038" priority="1619780" stopIfTrue="1">
      <formula>AND(COUNTIF(D$10:D$210,D147)&gt;1,D147&lt;&gt;"nt",D147&lt;&gt;"Chào cờ")</formula>
    </cfRule>
  </conditionalFormatting>
  <conditionalFormatting sqref="N56 F27 N50:O51 F22:F25 I32 E26 D22:E22 E86 D24:E24 D46:F47 D51:E51 E50 D49:E49 F96:G96 G86 G24 H51:J51 I50 H31:I31 H49:I49 D82:I85 M24 L26:O27 E14 G14 I14 J14:K15 L13:M13 H44 I45 K44:L44 N82:O84 O85:O86 K49 D87:O93 H22:K27 G20 N22:O27 D10:M12 N10:O13 J70:K73 K32 M49:O49 I86:J86 L51 H46:O47 K20:K21 N19:O20 L76:O79 M20:M22 L20:L25 I20:I21 D16:O18 D53:O54">
    <cfRule type="expression" dxfId="1037" priority="1626361" stopIfTrue="1">
      <formula>AND(COUNTIF(D$10:D$99,D10)&gt;1,D10&lt;&gt;"nt",D10&lt;&gt;"Chào cờ")</formula>
    </cfRule>
  </conditionalFormatting>
  <conditionalFormatting sqref="H80 F47 F76:F79 F27 N51 H51 D51 F22:F25 H70:H73 L70:L73 J76:J80 K78 I32 E26 D22:E22 D24:E24 D46:E47 D49:E49 E50 G80:G81 F78:G78 G24 D72:G72 I80:I81 I74:I75 I72 I50 H31:I31 K80:K81 H49:I49 M24 M72:O72 L26:O27 E14 G14 I14 J14:K15 L13:M13 H44 I45 K44:L44 K49 L64:L67 D66:G66 I68:I69 I66 M66 H22:K27 G20 N22:O27 H64:H67 D10:M12 N10:O13 N87:N93 K32 M49:O49 J86 H46:O47 K20:K21 N19:O20 M76:M81 O76:O79 M20:M22 L20:L25 I20:I21 D16:O18">
    <cfRule type="expression" dxfId="1036" priority="1626415" stopIfTrue="1">
      <formula>AND(COUNTIF(D$10:D$87,D10)&gt;1,D10&lt;&gt;"nt",D10&lt;&gt;"Chào cờ")</formula>
    </cfRule>
  </conditionalFormatting>
  <conditionalFormatting sqref="N72:O72 L74 D77 F76:G79 D72:G72 I74 H75:I75 F81:I81 G80:J80 J76:K81 L70:M73 L68 D66:G66 H64:I67 I68 H69:I73 L64:M67 N87:N93 L81:N81 L76:O79 M80:N80">
    <cfRule type="expression" dxfId="1035" priority="1626482" stopIfTrue="1">
      <formula>AND(COUNTIF(D$10:D$117,D64)&gt;1,D64&lt;&gt;"nt",D64&lt;&gt;"Chào cờ")</formula>
    </cfRule>
  </conditionalFormatting>
  <conditionalFormatting sqref="O21 O33 N72:O72 L74 D77 F76:G79 D72:G72 H75:I75 I74 L70:M73 O14:O15 N14 L68 D66:G66 H69:I73 I68 H64:I67 L64:M67 G80:K80 N87:N93 M86 F32 F81:O81 J76:O79 M80:O80 L32:M32">
    <cfRule type="expression" dxfId="1034" priority="1626599" stopIfTrue="1">
      <formula>AND(COUNTIF(D$10:D$114,D14)&gt;1,D14&lt;&gt;"nt",D14&lt;&gt;"Chào cờ")</formula>
    </cfRule>
  </conditionalFormatting>
  <conditionalFormatting sqref="N56 F76:F79 J75 O50 H51 D51 F27 N50:N51 F22:F25 D77 I32 E26 D22:E22 D74:E74 E86 D24:E24 D46:F47 D49:E50 F96:G96 G76:G81 G74 G86 G50 G24 D75:G75 D70:H73 I80:I81 H80:J80 H49:I50 H31:I31 K49 K80:K81 D82:I85 M24 M74:O74 L26:O27 E14 G14 I14 J14:K15 L13:M13 H44 I45 K44:L44 J70:O73 K74 L75:O75 N82:O84 O85:O86 D63:O63 D62:I62 K62:O62 D58:O61 D68:E68 G68 D69:G69 D64:H67 I64:I75 J64:K68 L69:O69 M68 L67:O67 L64:M66 O68 D87:O93 H22:K27 G20 N22:O27 J69 D10:M12 N10:O13 K32 I86:J86 M49:O49 H46:O47 K20:K21 N19:O20 M76:M81 J76:L79 N76:O79 M20:M22 L20:L25 I20:I21 D16:O18 D53:O54">
    <cfRule type="expression" dxfId="1033" priority="1626707" stopIfTrue="1">
      <formula>AND(COUNTIF(D$10:D$96,D10)&gt;1,D10&lt;&gt;"nt",D10&lt;&gt;"Chào cờ")</formula>
    </cfRule>
  </conditionalFormatting>
  <conditionalFormatting sqref="D57 H57 F151:F152 F47 F79 J57 F27 N51:O51 F22:F25 H73 L73 J79 G151 L22:L27 I32 E26 D22:E22 D24:E24 D46:E47 D49:E56 F148:G149 G50 G24 F52:G57 H49:I56 J151 J148:J149 H31:I31 M26 M22 M24 E14 G14 I14 K14 L13:M13 D45 O44 G45:K45 L43:O43 D40:I44 K40:K44 M40:M42 J22:J27 D63:M63 D62:I62 K62:M62 D58:M61 K22:K26 L44:N45 L67 N57:O63 H22:H27 I22:I26 J14:J15 G20 N22:N27 O22:O26 N19:O19 H67 M151:O151 D10:M12 N10:O13 K32 J86 J49:O49 H46:O47 K20:O20 I20 D16:O18 J55 J52:K54 L52:O55">
    <cfRule type="expression" dxfId="1032" priority="1626805" stopIfTrue="1">
      <formula>AND(COUNTIF(D$10:D$84,D10)&gt;1,D10&lt;&gt;"nt",D10&lt;&gt;"Chào cờ")</formula>
    </cfRule>
  </conditionalFormatting>
  <conditionalFormatting sqref="L26 H80 F76:F79 N51 H51 D51 F27 H70:H73 J76:J80 K78 D87:E93 E86 E50 G80:G81 F78:G78 D72:G72 I80:I81 H87:I93 I74:I75 I72 I50 K80:K81 M72:O72 J15:K15 D82:I85 O85:O86 N82:O84 L64:L67 D66:G66 I68:I69 I66 M66 H27:O27 H64:H67 J70:L73 N87:N93 J25:J27 K32 I86:J86 L88:M90 H25:H27 I26 M76:M81 O76:O79 L76:O78 N25 N26:O27 K21:M21 I21">
    <cfRule type="expression" dxfId="1031" priority="1626898" stopIfTrue="1">
      <formula>AND(COUNTIF(D$10:D$97,D15)&gt;1,D15&lt;&gt;"nt",D15&lt;&gt;"Chào cờ")</formula>
    </cfRule>
  </conditionalFormatting>
  <conditionalFormatting sqref="E86 F96:G96 G86 D82:I85 N82:O84 I86 O85:O86 D87:O93 J70:K73 L76:O79">
    <cfRule type="expression" dxfId="1030" priority="1626947" stopIfTrue="1">
      <formula>AND(COUNTIF(D$10:D$113,D70)&gt;1,D70&lt;&gt;"nt",D70&lt;&gt;"Chào cờ")</formula>
    </cfRule>
  </conditionalFormatting>
  <conditionalFormatting sqref="O19 O87:O93 F22:F25 I32 G117 I123 M129 E87:E93 D22:E22 D24:E25 E26 F150:G150 G46:G49 G51 G24 G87:H93 D21:G21 E33:G33 G63:I63 K38 K87:K93 K75 K51 K63 K111 I57:K57 M57 L26:M26 M87:M93 M24:M25 M22 N15 E14 G14 I14 J15:L15 K14:L14 M14:M15 O45 E45:F45 K69 M69 D10:K13 J22:J26 N21:N25 K22:L25 D27:O27 H22:H27 D15:G19 G20 L10:O12 K32 J86 M51 K153:L153 K20:M21 N20:O20 O111 M75:M79 O76:O79 N22:O27 I33:N33 J19 I16:O18 I20:I26 H16:H19 J55:K55">
    <cfRule type="expression" dxfId="1029" priority="1626971" stopIfTrue="1">
      <formula>AND(COUNTIF(D$10:D$116,D10)&gt;1,D10&lt;&gt;"nt",D10&lt;&gt;"Chào cờ")</formula>
    </cfRule>
  </conditionalFormatting>
  <conditionalFormatting sqref="N63 D62:D63 H80 F76:F79 H70:H73 D50 L70:L73 J76:J80 K78 G80:G81 F78:G78 G50:H50 D72:G72 I80:I81 I72 I74:I75 K80:K81 M72:O72 H63:K63 E62:I62 K62 D58:M61 L64:L67 D66:G66 I66 I68:I69 M66 H64:H67 N87:N93 M76:M81 O76:O79">
    <cfRule type="expression" dxfId="1028" priority="1626981" stopIfTrue="1">
      <formula>AND(COUNTIF(D$10:D$85,D50)&gt;1,D50&lt;&gt;"nt",D50&lt;&gt;"Chào cờ")</formula>
    </cfRule>
  </conditionalFormatting>
  <conditionalFormatting sqref="O58:O61 D21 D27 N63:O63 N59:N60 O87:O93 D50 F21:G21 J27 G33 G117 I123 M129 E33 E87:E93 G50:H50 G87:H93 K38 K87:K93 K75 K51 K111 I57:K57 M33 M57 M87:M93 D15 F15:G15 K14 M15 O45 E45:F45 D63:L63 D62:I62 K62:L62 M69 D58:M61 K69 K32:K33 J86 M51 K153:L153 G27:H27 H26:J26 O111 M75:M79 O76:O79 M27:N27 N26:O26 K20:O20 I20 J55:K55">
    <cfRule type="expression" dxfId="1027" priority="1627018" stopIfTrue="1">
      <formula>AND(COUNTIF(D$10:D$101,D14)&gt;1,D14&lt;&gt;"nt",D14&lt;&gt;"Chào cờ")</formula>
    </cfRule>
  </conditionalFormatting>
  <conditionalFormatting sqref="F79 H73 L73 J79 L67 H67">
    <cfRule type="expression" dxfId="1026" priority="1627071" stopIfTrue="1">
      <formula>AND(COUNTIF(F$10:F$104,F67)&gt;1,F67&lt;&gt;"nt",F67&lt;&gt;"Chào cờ")</formula>
    </cfRule>
  </conditionalFormatting>
  <conditionalFormatting sqref="E86 F96:G96 G86 D82:I85 N82:O84 I86 O85:O86 J70:K73 D87:O93 L76:O79">
    <cfRule type="expression" dxfId="1025" priority="1627142" stopIfTrue="1">
      <formula>AND(COUNTIF(D$10:D$134,D70)&gt;1,D70&lt;&gt;"nt",D70&lt;&gt;"Chào cờ")</formula>
    </cfRule>
  </conditionalFormatting>
  <conditionalFormatting sqref="H33 O159 O165 D159:D165 H164 N156 N163 J164 E164:F164 L164 E158 G159:G163 G165 M159 M165 H15:I15 L158 J21 H21">
    <cfRule type="expression" dxfId="1024" priority="1627291" stopIfTrue="1">
      <formula>AND(COUNTIF(D$10:D$195,D15)&gt;1,D15&lt;&gt;"nt",D15&lt;&gt;"Chào cờ")</formula>
    </cfRule>
  </conditionalFormatting>
  <conditionalFormatting sqref="O56 J51 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L51 N121">
    <cfRule type="expression" dxfId="1023" priority="1627308" stopIfTrue="1">
      <formula>AND(COUNTIF(D$10:D$272,D51)&gt;1,D51&lt;&gt;"nt",D51&lt;&gt;"Chào cờ")</formula>
    </cfRule>
  </conditionalFormatting>
  <conditionalFormatting sqref="H176 J175:J176 O157 O163 F169:F170 H169:H170 D175:D176 E152 M163:M164 M157:M158">
    <cfRule type="expression" dxfId="1022" priority="1627570" stopIfTrue="1">
      <formula>AND(COUNTIF(D$10:D$359,D152)&gt;1,D152&lt;&gt;"nt",D152&lt;&gt;"Chào cờ")</formula>
    </cfRule>
  </conditionalFormatting>
  <conditionalFormatting sqref="H99 D168:D171 D166 O105 F99 E148 M37 E111 G111 G152 H150:H151 H148:I148 E105:H105 J40 L40 N40:O40 I109:J109 L109:L110 K148:O148 M109:N109">
    <cfRule type="expression" dxfId="1021" priority="1627601" stopIfTrue="1">
      <formula>AND(COUNTIF(D$10:D$378,D37)&gt;1,D37&lt;&gt;"nt",D37&lt;&gt;"Chào cờ")</formula>
    </cfRule>
  </conditionalFormatting>
  <conditionalFormatting sqref="N159 N165">
    <cfRule type="expression" dxfId="1020" priority="1627644" stopIfTrue="1">
      <formula>AND(COUNTIF(N$10:N$215,N159)&gt;1,N159&lt;&gt;"nt",N159&lt;&gt;"Chào cờ")</formula>
    </cfRule>
  </conditionalFormatting>
  <conditionalFormatting sqref="D130 J150 D151:D153 D132:D149 H177 H172:H175 D94:D103 O172:O177 H146:H147 N165 J158 O158:O159 O164:O165 D159:D165 H163:H164 F110:F111 F74 F80 F86 O112:O129 D80 H86 D86 H74 G158:G163 H158 N156 N159 J163:J164 E163:F164 F158 L163:L164 O152:O153 H106:H111 I106:I108 L124:L129 I118:I122 F117 F127:G127 D105:D123 F128:F129 I124:I127 F123:H125 H127:H128 D94:E98 E157:E158 E112:E115 D124:E127 E129 E94:E99 E117:E127 E138:E147 F94:G95 G98:G99 G165 E153:H153 G142:G147 E172:G177 F138:G141 E136:G136 I172:I177 H122:I122 G118:I121 G129:J129 K109 J153 J124:J125 F112:L116 H117:K117 L123:M123 M158:M159 M164:M165 N153 M152:M153 F68 H68 N163 L158 J44 M104:N105 J127:K128 N85 K118:K126 J50 L38 M110 M112:M127 K136 K138:K141 J38 L50 F132:I135 I110:J111 I152:L152 K103:K105 M175:M176 I104:J105 L112:L122 N118:O127 J142:O147 I94:O99 O109 N110:N116 J106:O107 M103:O103 J132:J147 K132:O133 F130:O130">
    <cfRule type="expression" dxfId="1019" priority="1627680" stopIfTrue="1">
      <formula>AND(COUNTIF(D$10:D$212,D38)&gt;1,D38&lt;&gt;"nt",D38&lt;&gt;"Chào cờ")</formula>
    </cfRule>
  </conditionalFormatting>
  <conditionalFormatting sqref="O56 J51 N159 N165 I147 J50:M50 L51">
    <cfRule type="expression" dxfId="1018" priority="1627831" stopIfTrue="1">
      <formula>AND(COUNTIF(I$10:I$204,I50)&gt;1,I50&lt;&gt;"nt",I50&lt;&gt;"Chào cờ")</formula>
    </cfRule>
  </conditionalFormatting>
  <conditionalFormatting sqref="G117">
    <cfRule type="expression" dxfId="1017" priority="1634230" stopIfTrue="1">
      <formula>AND(COUNTIF(G$10:G$105,G117)&gt;1,G117&lt;&gt;"nt",G117&lt;&gt;"Chào cờ")</formula>
    </cfRule>
  </conditionalFormatting>
  <conditionalFormatting sqref="G117">
    <cfRule type="expression" dxfId="1016" priority="1634351" stopIfTrue="1">
      <formula>AND(COUNTIF(G$10:G$105,G117)&gt;1,G117&lt;&gt;"nt",G117&lt;&gt;"Chào cờ")</formula>
    </cfRule>
  </conditionalFormatting>
  <conditionalFormatting sqref="D21 D27 O87:O93 D50 F21:G21 D62:D63 J27 G33 G117 I123 M129 E33 E87:E93 G50:H50 G87:H93 K38 K87:K93 K75 K51 K111 G63:K63 I57:K57 M57 M33 M87:M93 D15 F15:G15 K14 M15 O45 E45:F45 K69 M69 E62:I62 K62 D58:M61 K32:K33 J86 M51 K153:L153 G27:H27 H26:J26 O111 M75:M79 O76:O79 M27:N27 N26:O26 K20:O20 I20 J55:K55">
    <cfRule type="expression" dxfId="1015" priority="1634478" stopIfTrue="1">
      <formula>AND(COUNTIF(D$10:D$109,D14)&gt;1,D14&lt;&gt;"nt",D14&lt;&gt;"Chào cờ")</formula>
    </cfRule>
  </conditionalFormatting>
  <conditionalFormatting sqref="H80 F76:F79 H70:H73 L70:L73 J76:J77 J79:J80 J78:K78 G80:G81 F78:G78 D72:G72 I80:I81 I74:I75 I72 K80:K81 M72:O72 H64:H67 L64:L67 D66:G66 I68:I69 I66 M66 N87:N93 M76:M81 O76:O79">
    <cfRule type="expression" dxfId="1014" priority="1634491" stopIfTrue="1">
      <formula>AND(COUNTIF(D$10:D$107,D64)&gt;1,D64&lt;&gt;"nt",D64&lt;&gt;"Chào cờ")</formula>
    </cfRule>
  </conditionalFormatting>
  <conditionalFormatting sqref="O51 E51 I51">
    <cfRule type="expression" dxfId="1013" priority="1634525" stopIfTrue="1">
      <formula>AND(COUNTIF(E$10:E$110,E51)&gt;1,E51&lt;&gt;"nt",E51&lt;&gt;"Chào cờ")</formula>
    </cfRule>
  </conditionalFormatting>
  <conditionalFormatting sqref="H80 F76:F79 H70:H73 L70:L73 J76:J80 K78 G80:G81 F78:G78 D72:G72 I80:I81 I72 I74:I75 K80:K81 M72:O72 H64:H67 L64:L67 D66:G66 I66 I68:I69 M66 N87:N93 M76:M81 O76:O81">
    <cfRule type="expression" dxfId="1012" priority="1634599" stopIfTrue="1">
      <formula>AND(COUNTIF(D$10:D$128,D64)&gt;1,D64&lt;&gt;"nt",D64&lt;&gt;"Chào cờ")</formula>
    </cfRule>
  </conditionalFormatting>
  <conditionalFormatting sqref="I147">
    <cfRule type="expression" dxfId="1011" priority="1634748" stopIfTrue="1">
      <formula>AND(COUNTIF(I$10:I$189,I147)&gt;1,I147&lt;&gt;"nt",I147&lt;&gt;"Chào cờ")</formula>
    </cfRule>
  </conditionalFormatting>
  <conditionalFormatting sqref="M172:M174 K172:L175 K177:M177">
    <cfRule type="expression" dxfId="1010" priority="1634752" stopIfTrue="1">
      <formula>AND(COUNTIF(K$10:K$437,K172)&gt;1,K172&lt;&gt;"nt",K172&lt;&gt;"Chào cờ")</formula>
    </cfRule>
  </conditionalFormatting>
  <conditionalFormatting sqref="H33 O159 O165 D159:D165 H164 N154:N158 N163:N164 J164 E164:F164 L164 E158 G159:G163 G165 M159 M165 H15:I15 L158 J21 H21">
    <cfRule type="expression" dxfId="1009" priority="1634765" stopIfTrue="1">
      <formula>AND(COUNTIF(D$10:D$266,D15)&gt;1,D15&lt;&gt;"nt",D15&lt;&gt;"Chào cờ")</formula>
    </cfRule>
  </conditionalFormatting>
  <conditionalFormatting sqref="H176">
    <cfRule type="expression" dxfId="1008" priority="1634767" stopIfTrue="1">
      <formula>AND(COUNTIF(H$10:H$392,H176)&gt;1,H176&lt;&gt;"nt",H176&lt;&gt;"Chào cờ")</formula>
    </cfRule>
  </conditionalFormatting>
  <conditionalFormatting sqref="H176">
    <cfRule type="expression" dxfId="1007" priority="1635016" stopIfTrue="1">
      <formula>AND(COUNTIF(H$10:H$356,H176)&gt;1,H176&lt;&gt;"nt",H176&lt;&gt;"Chào cờ")</formula>
    </cfRule>
  </conditionalFormatting>
  <conditionalFormatting sqref="J175:J176 O157 O163 F169:F170 H169:H170 D175:D176 E152 M163:M164 M157:M158">
    <cfRule type="expression" dxfId="1006" priority="1635026" stopIfTrue="1">
      <formula>AND(COUNTIF(D$10:D$353,D152)&gt;1,D152&lt;&gt;"nt",D152&lt;&gt;"Chào cờ")</formula>
    </cfRule>
  </conditionalFormatting>
  <conditionalFormatting sqref="O159 O165 D159:D165 H164 N156 N163 J164 E164:F164 L164 E158 G159:G163 G165 M159 M165 L158">
    <cfRule type="expression" dxfId="1005" priority="1635030" stopIfTrue="1">
      <formula>AND(COUNTIF(D$10:D$259,D156)&gt;1,D156&lt;&gt;"nt",D156&lt;&gt;"Chào cờ")</formula>
    </cfRule>
  </conditionalFormatting>
  <conditionalFormatting sqref="H99 D168:D171 D166 F99 E148 M37 E111 G111 G152 H150:H151 H148:I148 E105:H105 J40 L40 O105 N40:O40 I109:J109 L109:L110 K148:O148 M172:M174 K172:L175 K177:M177 M109:N109">
    <cfRule type="expression" dxfId="1004" priority="1635056" stopIfTrue="1">
      <formula>AND(COUNTIF(D$10:D$372,D37)&gt;1,D37&lt;&gt;"nt",D37&lt;&gt;"Chào cờ")</formula>
    </cfRule>
  </conditionalFormatting>
  <conditionalFormatting sqref="J150 D130 D151:D153 H177 H172:H175 D132:D149 D94:D103 O172:O177 H146:H147 J158 O158:O159 O164:O165 D159:D165 H163:H164 F110:F111 F74 F80 F86 O112:O129 D80 H86 D86 H74 G158:G163 H158 N156 N163 J163:J164 E163:F164 F158 L163:L164 O152 H106:H111 I106:I108 L124:L129 I118:I122 F117 F127:G127 D105:D123 F128:F129 I124:I127 F123:H125 H127:H128 D94:E98 E157:E158 E112:E115 D124:E127 E129 E94:E99 E117:E127 E138:E147 G98:G99 F94:G95 G165 E153:H153 G142:G147 E172:G177 F138:G141 E136:G136 I172:I177 H122:I122 H134:I135 F132:I133 G118:I121 G129:J129 K109 J153 J124:J125 F112:L116 H117:K117 L123:M123 M158:M159 M164:M165 N153:O153 M152:M153 F68 H68 L158 J44 M104:N105 J127:K128 N85 K118:K126 J50 L38 M110 M112:M127 K136 K138:K141 J38 L50 I110:J111 I152:L152 K103:K105 M175:M176 I104:J105 L112:L122 N118:O127 J142:O147 I94:O99 O109 N110:N116 J106:O107 M103:O103 K132:K133 J132:J147 L132:O135 F130:O130">
    <cfRule type="expression" dxfId="1003" priority="1635099" stopIfTrue="1">
      <formula>AND(COUNTIF(D$10:D$209,D38)&gt;1,D38&lt;&gt;"nt",D38&lt;&gt;"Chào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1002" priority="1635128" stopIfTrue="1">
      <formula>AND(COUNTIF(E$10:E$304,E38)&gt;1,E38&lt;&gt;"nt",E38&lt;&gt;"Chào cờ")</formula>
    </cfRule>
  </conditionalFormatting>
  <conditionalFormatting sqref="D130 J150 D151:D153 D132:D149 H177 H172:H175 D94:D103 O172:O177 H146:H147 J158 O158:O159 O164:O165 D159:D165 H163:H164 F110:F111 F74 F80 F86 O112:O129 D80 H86 D86 H74 G158:G163 H158 N156 N163 J163:J164 E163:F164 F158 L163:L164 O152:O153 H106:H111 I106:I108 L124:L129 I118:I122 F117 F127:G127 D105:D123 F128:F129 I124:I127 F123:H125 H127:H128 D94:E98 E157:E158 E112:E115 D124:E127 E129 E94:E99 E117:E127 E138:E147 F94:G95 G98:G99 G165 E153:H153 G142:G147 E172:G177 F138:G141 E136:G136 I172:I177 H122:I122 G118:I121 G129:J129 K109 J153 J124:J125 F112:L116 H117:K117 L123:M123 M158:M159 M164:M165 N153 M152:M153 F68 H68 L158 J44 M104:N105 J127:K128 N85 K118:K126 J50 L38 M110 M112:M127 K136 K138:K141 J38 L50 F132:I135 I110:J111 I152:L152 K103:K105 M175:M176 I104:J105 L112:L122 N118:O127 J142:O147 I94:O99 O109 N110:N116 J106:O107 M103:O103 J132:J147 K132:O133 F130:O130">
    <cfRule type="expression" dxfId="1001" priority="1635133" stopIfTrue="1">
      <formula>AND(COUNTIF(D$10:D$220,D38)&gt;1,D38&lt;&gt;"nt",D38&lt;&gt;"Chào cờ")</formula>
    </cfRule>
  </conditionalFormatting>
  <conditionalFormatting sqref="D176:D177 N172:N177 O104 J172:J177 H159 J159 D172:F174 F166:F171 J165 H165:H174 E165:F165 L165 L159 E152 E135 E106:E110 E100:E104 E159:F159 G106:G110 G100:G104 I153 I147 L111:M111 O158 J103 J102:K102 N102:O102">
    <cfRule type="expression" dxfId="1000" priority="1635135" stopIfTrue="1">
      <formula>AND(COUNTIF(D$10:D$206,D100)&gt;1,D100&lt;&gt;"nt",D100&lt;&gt;"Chào cờ")</formula>
    </cfRule>
  </conditionalFormatting>
  <conditionalFormatting sqref="D166 H105 H99 D168:D171 F99 F105 E148 M37 I148 J40 L40 N40:O40 K148:O148">
    <cfRule type="expression" dxfId="999" priority="1635173" stopIfTrue="1">
      <formula>AND(COUNTIF(D$10:D$375,D37)&gt;1,D37&lt;&gt;"nt",D37&lt;&gt;"Chào cờ")</formula>
    </cfRule>
  </conditionalFormatting>
  <conditionalFormatting sqref="D130 J150 H33 D151:D153 D132:D149 O112:O117 D94:D103 O172:O177 H146:H147 N165 J158 O158:O159 O164:O165 D159:D165 H163:H164 F110:F117 F74 F80 F86 O129 D80 H86 D86 H74 G158:G163 H158 N156 N159 J163:J164 E163:F164 F158 L163:L164 O152:O153 H106:H111 I110:I111 L124:L129 I118:I122 D105:D123 F128 I124:I127 F123:H125 H128 D94:E98 D124:E127 E157:E158 E112:E115 E172:F176 E129 E94:E99 E117:E127 E138:E147 G99 F94:G95 G112:G115 G172:H175 G165 E153:H153 G142:G147 E177:H177 F138:G141 E136:G136 I105:I108 I172:I177 H129:J129 H122:I122 H112:I117 I152 G118:I121 K109 J124:J125 M158:M159 M164:M165 N153 M152:M153 H15:I15 F68 H68 N163 L158 J44 M104:N105 N85 K112:K128 J50 L38 M110 K136 J38 L50 F132:I135 J110:J116 K152:L152 K103:K105 M175 J104:J105 L112:M127 N118:O127 K138:K141 J142:O147 I94:O99 O109 N110:N116 J106:O107 M103:O103 J21 H21 J132:J147 K132:O133 F130:O130">
    <cfRule type="expression" dxfId="998" priority="1635283" stopIfTrue="1">
      <formula>AND(COUNTIF(D$10:D$198,D15)&gt;1,D15&lt;&gt;"nt",D15&lt;&gt;"Chào cờ")</formula>
    </cfRule>
  </conditionalFormatting>
  <conditionalFormatting sqref="E86 F96:G96 G86 D82:I85 N82:O84 I86 O85:O86 D87:O93 J70:K73 L76:O79">
    <cfRule type="expression" dxfId="997" priority="1641199" stopIfTrue="1">
      <formula>AND(COUNTIF(D$10:D$127,D70)&gt;1,D70&lt;&gt;"nt",D70&lt;&gt;"Chào cờ")</formula>
    </cfRule>
  </conditionalFormatting>
  <conditionalFormatting sqref="F76:F79 J75 D50 D77 D58:E63 D74:E74 E86 F96:G96 G76:G81 G74 G86 G50:H50 D58:G62 D75:G75 D70:H73 I80:I81 H80:J80 K80:K81 D82:I85 M74:O74 J69 D68:E68 G68 D69:G69 D64:H67 I64:I75 J64:K68 L69:O73 M68 L67:O67 J70:K73 K74 L75:O75 N82:O84 I86 O85:O86 E63:O63 H62:I62 K62:O62 H58:O61 L64:M66 O68 D87:O93 M76:M81 J76:L79 N76:O79">
    <cfRule type="expression" dxfId="996" priority="1641205" stopIfTrue="1">
      <formula>AND(COUNTIF(D$10:D$123,D50)&gt;1,D50&lt;&gt;"nt",D50&lt;&gt;"Chào cờ")</formula>
    </cfRule>
  </conditionalFormatting>
  <conditionalFormatting sqref="E86 F96:G96 G86 D82:I85 N82:O84 I86 O85:O86 D87:O93 J70:K73 L76:O79">
    <cfRule type="expression" dxfId="995" priority="1641227" stopIfTrue="1">
      <formula>AND(COUNTIF(D$10:D$120,D70)&gt;1,D70&lt;&gt;"nt",D70&lt;&gt;"Chào cờ")</formula>
    </cfRule>
  </conditionalFormatting>
  <conditionalFormatting sqref="D57 N57:O57 F151:F152 J57 N51:O51 G151 D50:E56 F148:G149 G50 F52:H57 H51:I51 I50 J151 J148:J149 D45 O44 G45:K45 D40:I44 L43:O43 I52:I56 K40:K44 M40:M42 L44:N45 M151:O151 J49 L49 J55 J52:K54 L52:O55">
    <cfRule type="expression" dxfId="994" priority="1641277" stopIfTrue="1">
      <formula>AND(COUNTIF(D$10:D$122,D40)&gt;1,D40&lt;&gt;"nt",D40&lt;&gt;"Chào cờ")</formula>
    </cfRule>
  </conditionalFormatting>
  <conditionalFormatting sqref="J126 F126:H126 O21 O33 O14:O15 N14 N64:O66 M86 F32 L32:M32">
    <cfRule type="expression" dxfId="993" priority="1641359" stopIfTrue="1">
      <formula>AND(COUNTIF(F$10:F$153,F14)&gt;1,F14&lt;&gt;"nt",F14&lt;&gt;"Chào cờ")</formula>
    </cfRule>
  </conditionalFormatting>
  <conditionalFormatting sqref="O21 O33 O14:O15 N14 N64:O66 M86 F32 L32:M32">
    <cfRule type="expression" dxfId="992" priority="1641383" stopIfTrue="1">
      <formula>AND(COUNTIF(F$10:F$150,F14)&gt;1,F14&lt;&gt;"nt",F14&lt;&gt;"Chào cờ")</formula>
    </cfRule>
  </conditionalFormatting>
  <conditionalFormatting sqref="H80 F76:F79 H70:H73 L70:L73 J76:J80 K78 G80:G81 F78:G78 D72:G72 I80:I81 I72 I74:I75 K80:K81 M72:O72 H64:H67 L64:L67 D66:G66 I66 I68:I69 M66 N87:N93 N64:O66 M76:M81 O76:O79">
    <cfRule type="expression" dxfId="991" priority="1641411" stopIfTrue="1">
      <formula>AND(COUNTIF(D$10:D$141,D64)&gt;1,D64&lt;&gt;"nt",D64&lt;&gt;"Chào cờ")</formula>
    </cfRule>
  </conditionalFormatting>
  <conditionalFormatting sqref="O58:O61 N63:O63 N59:N60 F79 F63 D50 H73 L73 J79 D58:E63 F58:G62 G50:H50 H67 L67 H63:L63 H62:I62 K62:L62 H58:M61">
    <cfRule type="expression" dxfId="990" priority="1641423" stopIfTrue="1">
      <formula>AND(COUNTIF(D$10:D$138,D50)&gt;1,D50&lt;&gt;"nt",D50&lt;&gt;"Chào cờ")</formula>
    </cfRule>
  </conditionalFormatting>
  <conditionalFormatting sqref="N159 N165">
    <cfRule type="expression" dxfId="989" priority="1641434" stopIfTrue="1">
      <formula>AND(COUNTIF(N$10:N$183,N159)&gt;1,N159&lt;&gt;"nt",N159&lt;&gt;"Chào cờ")</formula>
    </cfRule>
  </conditionalFormatting>
  <conditionalFormatting sqref="J158 H158 O158:O159 O164:O165 H163:H164 D159:D165 G171 N156 N163 J163:J164 E163:F164 L163:L164 F158 I152 E171 E157:E158 E153 G165 G158:G163 M158:M159 M164:M165 L158 J44 N146 J50 L38:M38 J38 L50 K152:L152 I171:O171 J146:L146 K134:K135">
    <cfRule type="expression" dxfId="988" priority="1641435" stopIfTrue="1">
      <formula>AND(COUNTIF(D$10:D$282,D38)&gt;1,D38&lt;&gt;"nt",D38&lt;&gt;"Chào cờ")</formula>
    </cfRule>
  </conditionalFormatting>
  <conditionalFormatting sqref="K177:M177 K173:M173">
    <cfRule type="expression" dxfId="987" priority="1641438" stopIfTrue="1">
      <formula>AND(COUNTIF(K$10:K$431,K173)&gt;1,K173&lt;&gt;"nt",K173&lt;&gt;"Chào cờ")</formula>
    </cfRule>
  </conditionalFormatting>
  <conditionalFormatting sqref="D130 J150 D151:D153 D132:D149 H177 H172:H175 H146:H147 D94:D103 O172:O177 J158 O158:O159 O164:O165 D159:D165 H163:H164 F110:F111 H142:H144 F74 F80 F86 O112:O129 D80 H86 D86 H74 G158:G163 G171 H158 N156 N163 J163:J164 E163:F164 F158 L163:L164 E150:E151 H106:H111 I106:I108 L124:L129 I118:I122 F117 F127:G127 F106:F108 D105:D123 F128:F129 I124:I127 F123:H125 H127:H128 M38 I150:I152 D94:E98 E171 E157:E158 E112:E115 D124:E127 E129 E94:E99 E117:E127 E138:E147 F94:G95 G98:G99 G165 E153:H153 G142:G147 E172:G177 F138:G141 E136:G136 I172:I177 H122:I122 I147 G118:I121 G129:J129 J152:J153 K109 J124:J125 F112:L116 H117:K117 L123:M123 M158:M159 M164:M165 N153 M152:M156 F68 H68 L158 M150:O150 J42:J44 L42 M104:N105 J127:K128 N85 K118:K126 O152:O156 J50:J51 L37:L38 M110 M112:M127 K138:K141 J37:J38 N42:O42 L50:L51 I110:J111 K150:L152 I171:O171 J136:J147 K103:K105 M175:M176 I104:J105 L112:L122 N118:O127 K136 J142:O147 I94:O99 O109 N110:N116 J106:O107 M103:O103 F132:K135 L132:O133 F130:O130">
    <cfRule type="expression" dxfId="986" priority="1641451" stopIfTrue="1">
      <formula>AND(COUNTIF(D$10:D$260,D37)&gt;1,D37&lt;&gt;"nt",D37&lt;&gt;"Chào cờ")</formula>
    </cfRule>
  </conditionalFormatting>
  <conditionalFormatting sqref="D166 H105 H99 D168:D171 J175:J176 O157 O163 F99 F105 F169:F170 H169:H170 D175:D176 E152 E148 M37 I148 M163:M164 M157:M158 J40 L40 N40:O40 K148:O148 M172:M174 K172:L175 K177:M177">
    <cfRule type="expression" dxfId="985" priority="1641453" stopIfTrue="1">
      <formula>AND(COUNTIF(D$10:D$386,D37)&gt;1,D37&lt;&gt;"nt",D37&lt;&gt;"Chào cờ")</formula>
    </cfRule>
  </conditionalFormatting>
  <conditionalFormatting sqref="M172:M174 K172:L175 K177:M177">
    <cfRule type="expression" dxfId="984" priority="1641517" stopIfTrue="1">
      <formula>AND(COUNTIF(K$10:K$434,K172)&gt;1,K172&lt;&gt;"nt",K172&lt;&gt;"Chào cờ")</formula>
    </cfRule>
  </conditionalFormatting>
  <conditionalFormatting sqref="J175:J176 O157 O163 F169:F170 H169:H170 D175:D176 E152 M163:M164 M157:M158">
    <cfRule type="expression" dxfId="983" priority="1641685" stopIfTrue="1">
      <formula>AND(COUNTIF(D$10:D$350,D152)&gt;1,D152&lt;&gt;"nt",D152&lt;&gt;"Chào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982" priority="1641695" stopIfTrue="1">
      <formula>AND(COUNTIF(E$10:E$347,E38)&gt;1,E38&lt;&gt;"nt",E38&lt;&gt;"Chào cờ")</formula>
    </cfRule>
  </conditionalFormatting>
  <conditionalFormatting sqref="J51 I147 L51">
    <cfRule type="expression" dxfId="981" priority="1641699" stopIfTrue="1">
      <formula>AND(COUNTIF(I$10:I$253,I51)&gt;1,I51&lt;&gt;"nt",I51&lt;&gt;"Chào cờ")</formula>
    </cfRule>
  </conditionalFormatting>
  <conditionalFormatting sqref="H176 M172:M174 K172:L175 K177:M177">
    <cfRule type="expression" dxfId="980" priority="1641712" stopIfTrue="1">
      <formula>AND(COUNTIF(H$10:H$382,H172)&gt;1,H172&lt;&gt;"nt",H172&lt;&gt;"Chào cờ")</formula>
    </cfRule>
  </conditionalFormatting>
  <conditionalFormatting sqref="E105 E111 G105 G111 H148 G152 H150:H151 O105 I109:J109 L109:L110 J166:J170 K170:L170 N170 M169:M170 O169:O170 M172:M174 M177 K172:L177 M109:N109">
    <cfRule type="expression" dxfId="979" priority="1641721" stopIfTrue="1">
      <formula>AND(COUNTIF(E$10:E$366,E105)&gt;1,E105&lt;&gt;"nt",E105&lt;&gt;"Chào cờ")</formula>
    </cfRule>
  </conditionalFormatting>
  <conditionalFormatting sqref="J51 O159 O165 D159:D165 H164 N156 N163 J164 E164:F164 L164 E158 G159:G163 G165 M159 M165 L158 L51">
    <cfRule type="expression" dxfId="978" priority="1641730" stopIfTrue="1">
      <formula>AND(COUNTIF(D$10:D$217,D51)&gt;1,D51&lt;&gt;"nt",D51&lt;&gt;"Chào cờ")</formula>
    </cfRule>
  </conditionalFormatting>
  <conditionalFormatting sqref="D166 H105 H99 D168:D171 F99 F105 E148 M37 I148 J40 L40 N40:O40 K148:O148 M172:M174 K172:L175 K177:M177">
    <cfRule type="expression" dxfId="977" priority="1641751" stopIfTrue="1">
      <formula>AND(COUNTIF(D$10:D$421,D37)&gt;1,D37&lt;&gt;"nt",D37&lt;&gt;"Chào cờ")</formula>
    </cfRule>
  </conditionalFormatting>
  <conditionalFormatting sqref="D130 J150 D151:D153 J152:J153 D132:D149 H177 D94:D103 H146:H147 D172:D174 D176:D177 O164:O165 D160:D165 F110:F111 F171 F74 F80 F86 O112:O129 D80 H86 D86 D26 F26 D32 H74 F170:G170 N156 N163 F166:F169 J158:J159 G158:G163 J163:J165 H163:H175 F158:F159 E163:F165 L163:L165 O152:O153 H106:H111 H32 L124:L129 I118:I122 F117 F127:G127 D105:D123 F128:F129 I124:I127 F123:H125 H127:H128 D94:E98 E157:E158 E112:E115 F147 D124:E127 D159:E159 E129 E94:E104 E106:E110 E152:E153 E117:E127 E138:E147 F94:G95 G106:G110 G98:G104 H158:H159 G165 D34:G39 G142:G147 F138:G141 E172:G177 E136:G136 I104:I108 H122:I122 I147 I152 F153:I153 G118:I121 K109 K34:K35 K37 J124:J125 F112:L116 G129:K129 H117:K117 L123:M123 L111:M111 M164:M165 N153 M152:M153 I172:J177 H39:M39 F14 H14 D14 F68 H68 L158:M159 J44 M104:N105 J127:K128 M103 N85 K31 K118:K126 N172:O177 J50 L38 L34:O36 M110 M112:M127 H34:J36 H37:I38 N37:O39 O158:O159 K136 K138:K141 J85 J38 L50 F132:I135 I110:J111 K152:L152 M175:M176 L112:L122 N118:O127 J142:O147 I94:O99 D20:F20 O109 N110:N116 J106:O107 J102:K105 N102:N103 O102:O104 K19:M19 J20 I19 H20 J132:J147 K132:O133 F130:O130">
    <cfRule type="expression" dxfId="976" priority="1641760" stopIfTrue="1">
      <formula>AND(COUNTIF(D$10:D$203,D14)&gt;1,D14&lt;&gt;"nt",D14&lt;&gt;"Chào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975" priority="1641785" stopIfTrue="1">
      <formula>AND(COUNTIF(D$10:D$298,D116)&gt;1,D116&lt;&gt;"nt",D116&lt;&gt;"Chào cờ")</formula>
    </cfRule>
  </conditionalFormatting>
  <conditionalFormatting sqref="D176:D177 N172:N177 O104 J172:J177 H159 J159 D172:F174 F166:F171 J165 H165:H174 E165:F165 L165 L159 E152 E135 E106:E110 E100:E104 E159:F159 G106:G110 G100:G104 I153 I147 L111:M111 O158 J103 J102:K102 N102:O102">
    <cfRule type="expression" dxfId="974" priority="1641790" stopIfTrue="1">
      <formula>AND(COUNTIF(D$10:D$214,D100)&gt;1,D100&lt;&gt;"nt",D100&lt;&gt;"Chào cờ")</formula>
    </cfRule>
  </conditionalFormatting>
  <conditionalFormatting sqref="N159 N165">
    <cfRule type="expression" dxfId="973" priority="1641792" stopIfTrue="1">
      <formula>AND(COUNTIF(N$10:N$200,N159)&gt;1,N159&lt;&gt;"nt",N159&lt;&gt;"Chào cờ")</formula>
    </cfRule>
  </conditionalFormatting>
  <conditionalFormatting sqref="O105 E105 E111 G105 G111 H148 G152 H150:H151 I109:J109 L109:L110 M109:N109">
    <cfRule type="expression" dxfId="972" priority="1641820" stopIfTrue="1">
      <formula>AND(COUNTIF(E$10:E$369,E105)&gt;1,E105&lt;&gt;"nt",E105&lt;&gt;"Chào cờ")</formula>
    </cfRule>
  </conditionalFormatting>
  <conditionalFormatting sqref="D130 J150 D151:D153 D132:D149 O112:O117 D94:D103 H146:H147 D172:D174 D176:D177 N172:O177 O164:O165 D160:D165 F110:F117 F74 F80 F86 O129 D80 H86 D86 H74 H163:H171 N156 N163 F166:F171 J158:J159 G158:G163 J163:J165 F158:F159 E163:F165 L163:L165 O152:O153 E152:E153 H106:H111 I110:I111 L124:L129 I118:I122 D105:D123 F128 I124:I127 F123:H125 H128 D94:E98 D124:E127 E157:E158 E112:E115 E129 D159:E159 E94:E104 E106:E110 E172:F176 E117:E127 E138:E147 F94:G95 G112:G115 G106:G110 G99:G104 H158:H159 G165 G172:H175 G142:G147 E177:H177 F138:G141 E136:G136 I105:I108 H129:J129 H122:I122 H112:I117 I147 I152 F153:I153 G118:I121 I172:J177 K109 J124:J125 M164:M165 N153 M152:M153 F68 H68 L158:M159 J44 M104:N105 M103 N85 K112:K128 J50 L38 M110 O158:O159 E135:I135 K136 J38 L50 F132:I134 J110:J116 K152:L152 M175 L111:M127 N118:O127 K138:K141 J142:O147 I94:O99 O109 N110:N116 J106:O107 J102:K105 N102:N103 O102:O104 J132:J147 K132:O133 F130:O130">
    <cfRule type="expression" dxfId="971" priority="1641916" stopIfTrue="1">
      <formula>AND(COUNTIF(D$10:D$192,D38)&gt;1,D38&lt;&gt;"nt",D38&lt;&gt;"Chào cờ")</formula>
    </cfRule>
  </conditionalFormatting>
  <conditionalFormatting sqref="E86 F96:G96 G86 D82:I85 N82:O84 I86 O85:O86 J70:K73 D87:O93 N64:O66 L76:O79">
    <cfRule type="expression" dxfId="970" priority="1647515" stopIfTrue="1">
      <formula>AND(COUNTIF(D$10:D$147,D64)&gt;1,D64&lt;&gt;"nt",D64&lt;&gt;"Chào cờ")</formula>
    </cfRule>
  </conditionalFormatting>
  <conditionalFormatting sqref="H80 F76:F79 H70:H73 J76:J80 K78 E86 F96:G96 G80:G81 F78:G78 G86 D72:G72 I80:I81 I72 I74:I75 K80:K81 D82:I85 M72:O72 H64:H67 L64:L67 D66:G66 I66 I68:I69 M66 N82:O84 I86 O85:O86 J70:L73 D87:O93 M76:M81 L76:L79 N76:O79">
    <cfRule type="expression" dxfId="969" priority="1647540" stopIfTrue="1">
      <formula>AND(COUNTIF(D$10:D$144,D64)&gt;1,D64&lt;&gt;"nt",D64&lt;&gt;"Chào cờ")</formula>
    </cfRule>
  </conditionalFormatting>
  <conditionalFormatting sqref="D178:O178 J150 H177 D118:D123 D100:D103 D151:D153 D132:D149 H146:H147 I166:I170 D159:D165 D128 D130 D116 F147 F110:F111 F144 F101 F74 F80 F86 D80 H86 D86 D26 F26 D32 H74 N156 F158 H106:H111 I106:I108 H32 I118:I122 F127:G127 D105:D111 F128:F129 F123:H125 H127:H128 E157:E158 E166:E170 D112:E115 D124:E127 D94:E99 D129:E129 D117:F117 E118:E127 F94:G95 F112:G116 G158:G170 D34:G39 E153:H153 E172:G177 E138:G141 E136:G136 I124:I127 K109 K34:K35 K37 J127:K128 K127:M127 G129:L129 M152:O153 H39:M39 J123:M123 F14 H14 D14 F68 H68 D176:D177 H152 H158:H159 J158:J159 D172:F174 I172:J177 F166:F171 J163:J165 H163:H175 E163:F165 L163:L165 E152 G142:G147 D142:E147 E106:E110 E100:E104 E159:F159 G106:G110 G98:G104 I152:J153 I147 L111:M111 N159 N163 L158:M159 J44 L104:N105 G118:K121 H122:K122 J124:J125 K128:L128 N85 K31 K124:K126 L124:O127 N172:O177 J50 L38 L34:O36 M110 L118:M122 H34:J36 H37:I38 N37:O39 O158:O159 E135:I135 K136 K138:K141 J85 J38 L50 F132:I134 I110:J111 K152:L152 N165:N169 O164:O168 K166:L169 M164:M168 K103:K105 M175:M176 H112:M117 I104:J105 O104 N112:O129 J142:O147 I94:O99 D20:F20 O109 N110:N111 J106:O107 M103:O103 I101:O101 K19:M19 J20 I19 H20 K132:K133 J132:J141 L132:O135 F130:O130">
    <cfRule type="expression" dxfId="968" priority="1647576" stopIfTrue="1">
      <formula>AND(COUNTIF(D$10:D$177,D14)&gt;1,D14&lt;&gt;"nt",D14&lt;&gt;"Chào cờ")</formula>
    </cfRule>
  </conditionalFormatting>
  <conditionalFormatting sqref="D159 D176 N174 J175:J176 O158:O159 H160:H164 H154:H158 D165 H169:H170 F169:F170 G171 G154:G163 N163 O164:O165 L163:L164 I152 E171 E152:E153 D154:F158 D160:F164 G165 I147 J154:J158 I154:I165 M158:M159 J160:J164 L154:L158 L160:O162 J44 N146 J50 L38:M38 K154:K165 M164:M165 N154:N157 J38 O154:O156 M154:M156 L50 K152:L152 I171:O171 J146:L146 K134:K135">
    <cfRule type="expression" dxfId="967" priority="1647577" stopIfTrue="1">
      <formula>AND(COUNTIF(D$10:D$276,D38)&gt;1,D38&lt;&gt;"nt",D38&lt;&gt;"Chào cờ")</formula>
    </cfRule>
  </conditionalFormatting>
  <conditionalFormatting sqref="H176">
    <cfRule type="expression" dxfId="966" priority="1647580" stopIfTrue="1">
      <formula>AND(COUNTIF(H$10:H$425,H176)&gt;1,H176&lt;&gt;"nt",H176&lt;&gt;"Chào cờ")</formula>
    </cfRule>
  </conditionalFormatting>
  <conditionalFormatting sqref="J51 N165 D176:D177 O104 N172:N177 O164 G160:G163 N159 M128 D172:F174 G154:G158 H166:H174 F154:F171 E152 E133:E135 E159 E128 E116 D154:E158 E106:E110 E100:E104 E165 E140:E141 D160:E164 G106:G110 G122 G100:G104 G128 I153 I145:I147 I128 L111:M111 M158 H163:L165 N163 H154:L159 H160:O162 K121 K127 J172:J177 M164 N154:N157 O158 O154:O156 M154:M156 L51 N121 J103 J102:K102 N102:O102">
    <cfRule type="expression" dxfId="965" priority="1647593" stopIfTrue="1">
      <formula>AND(COUNTIF(D$10:D$254,D51)&gt;1,D51&lt;&gt;"nt",D51&lt;&gt;"Chào cờ")</formula>
    </cfRule>
  </conditionalFormatting>
  <conditionalFormatting sqref="O105 E105 E111 G105 G111 H148 G152 H150:H151 I109:J109 L109:L110 M109:N109">
    <cfRule type="expression" dxfId="964" priority="1647595" stopIfTrue="1">
      <formula>AND(COUNTIF(E$10:E$380,E105)&gt;1,E105&lt;&gt;"nt",E105&lt;&gt;"Chào cờ")</formula>
    </cfRule>
  </conditionalFormatting>
  <conditionalFormatting sqref="D166 H94:H105 D168:D171 D104 F98:F100 F102:F105 E148 M37 I148 F97:G97 I102:I103 J40 L40 L102:L103 N40:O40 K148:O148 M102 I100:O100">
    <cfRule type="expression" dxfId="963" priority="1647659" stopIfTrue="1">
      <formula>AND(COUNTIF(D$10:D$428,D37)&gt;1,D37&lt;&gt;"nt",D37&lt;&gt;"Chào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962" priority="1647819" stopIfTrue="1">
      <formula>AND(COUNTIF(E$10:E$344,E38)&gt;1,E38&lt;&gt;"nt",E38&lt;&gt;"Chào cờ")</formula>
    </cfRule>
  </conditionalFormatting>
  <conditionalFormatting sqref="H176 H142:H144 D176 N172:N176 J175:J176 O158 O164 F106:F108 H169:H170 F169:F170 G171 G160:G163 H160:H164 N154:N157 N163 M128 I154:I165 L163:L164 E152:E153 I152 E171 E133:E134 E128 E116 E140:E141 D160:F164 D154:H158 G122 G128 I145:I146 I128 J154:J158 M158 J160:J164 L154:L158 L160:O162 J44 N146 K121 K127 J50 L38:M38 K154:K165 M164 M154:O156 J38 L50 K152:L152 I171:O171 J146:L146 N121 K134:K135">
    <cfRule type="expression" dxfId="961" priority="1647829" stopIfTrue="1">
      <formula>AND(COUNTIF(D$10:D$341,D38)&gt;1,D38&lt;&gt;"nt",D38&lt;&gt;"Chào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960" priority="1647831" stopIfTrue="1">
      <formula>AND(COUNTIF(E$10:E$289,E38)&gt;1,E38&lt;&gt;"nt",E38&lt;&gt;"Chào cờ")</formula>
    </cfRule>
  </conditionalFormatting>
  <conditionalFormatting sqref="D130 J150 D151:D153 J152:J153 D132:D149 H177 H172:H175 D94:D103 O172:O177 H146:H147 N165 J158 O158:O159 O164:O165 D159:D165 H163:H164 F110:F111 F74 F80 F86 O112:O129 D80 H86 D86 D26 F26 D32 H74 G170 G158:G163 H158 N156 N159 J163:J164 E163:F164 F158 L163:L164 O152:O153 H106:H111 I106:I108 H32 L124:L129 I118:I122 F117 F127:G127 D105:D123 F128:F129 I124:I127 F123:H125 H127:H128 D94:E98 E157:E158 E112:E115 F147 D124:E127 E129 E94:E99 E117:E127 E138:E147 G98:G99 F94:G95 G165 D34:G39 E153:H153 G142:G147 E172:G177 F138:G141 E136:G136 I172:I177 H122:I122 I152 G118:I121 K109 K34:K35 K37 J124:J125 F112:L116 G129:K129 H117:K117 L123:M123 M158:M159 M164:M165 N153 M152:M153 H39:M39 F14 H14 D14 F68 H68 N163 L158 J44 M104:N105 J127:K128 N85 K31 K118:K126 J50 L38 L34:O36 M110 M112:M127 H34:J36 H37:I38 N37:O39 K136 K138:K141 J85 J38 L50 F132:I135 I110:J111 K152:L152 K103:K105 M175:M176 I104:J105 L112:L122 N118:O127 J142:O147 I94:O99 D20:F20 O109 N110:N116 J106:O107 M103:O103 K19:M19 J20 I19 H20 J132:J147 K132:O133 F130:O130">
    <cfRule type="expression" dxfId="959" priority="1647833" stopIfTrue="1">
      <formula>AND(COUNTIF(D$10:D$247,D14)&gt;1,D14&lt;&gt;"nt",D14&lt;&gt;"Chào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958" priority="1647837" stopIfTrue="1">
      <formula>AND(COUNTIF(E$10:E$331,E38)&gt;1,E38&lt;&gt;"nt",E38&lt;&gt;"Chào cờ")</formula>
    </cfRule>
  </conditionalFormatting>
  <conditionalFormatting sqref="D171 H105 H99 F99 F105 K173:M173 K177:M177">
    <cfRule type="expression" dxfId="957" priority="1647839" stopIfTrue="1">
      <formula>AND(COUNTIF(D$10:D$379,D99)&gt;1,D99&lt;&gt;"nt",D99&lt;&gt;"Chào cờ")</formula>
    </cfRule>
  </conditionalFormatting>
  <conditionalFormatting sqref="J175:J176 O157 O163 F169:F170 H169:H170 D175:D176 E152 M163:M164 M157:M158">
    <cfRule type="expression" dxfId="956" priority="1647846" stopIfTrue="1">
      <formula>AND(COUNTIF(D$10:D$376,D152)&gt;1,D152&lt;&gt;"nt",D152&lt;&gt;"Chào cờ")</formula>
    </cfRule>
  </conditionalFormatting>
  <conditionalFormatting sqref="H94:H105 D166:D171 H176 D104 F98:F100 F102:F105 E148:E149 M37 I148:I149 F97:G97 I102:I103 J40:J41 L40:L41 L102:L103 N40:O41 K148:O149 M102 I100:O100">
    <cfRule type="expression" dxfId="955" priority="1647855" stopIfTrue="1">
      <formula>AND(COUNTIF(D$10:D$360,D37)&gt;1,D37&lt;&gt;"nt",D37&lt;&gt;"Chào cờ")</formula>
    </cfRule>
  </conditionalFormatting>
  <conditionalFormatting sqref="J51 O165 O159 D159:D165 H164 N156 N163 J164 E164:F164 L164 E158 G159:G163 G165 I147 M165 M159 L158 L51">
    <cfRule type="expression" dxfId="954" priority="1647864" stopIfTrue="1">
      <formula>AND(COUNTIF(D$10:D$211,D51)&gt;1,D51&lt;&gt;"nt",D51&lt;&gt;"Chào cờ")</formula>
    </cfRule>
  </conditionalFormatting>
  <conditionalFormatting sqref="O105 E105 E111 G105 G111 H148 G152 H150:H151 I109:J109 L109:L110 M109:N109">
    <cfRule type="expression" dxfId="953" priority="1647885" stopIfTrue="1">
      <formula>AND(COUNTIF(E$10:E$415,E105)&gt;1,E105&lt;&gt;"nt",E105&lt;&gt;"Chào cờ")</formula>
    </cfRule>
  </conditionalFormatting>
  <conditionalFormatting sqref="D130 J150 D151:D153 D132:D149 H177 D94:D103 H146:H147 D172:D174 D176:D177 O164:O165 D160:D165 F110:F111 F74 F80 F86 O112:O129 D80 H86 D86 H74 N156 N159 F166:F171 J158:J159 G158:G163 J163:J165 H163:H175 F158:F159 E163:F165 L163:L165 O152:O153 E152:E153 H106:H111 L124:L129 I118:I122 F117 F127:G127 D105:D123 F128:F129 I124:I127 F123:H125 H127:H128 D94:E98 E157:E158 E112:E115 D124:E127 D159:E159 E129 E94:E104 E106:E110 E117:E127 E138:E147 F94:G95 G106:G110 G98:G104 H158:H159 G165 G142:G147 F138:G141 E172:G177 E136:G136 I104:I108 H122:I122 I147 F153:J153 G118:I121 G129:J129 K109 J124:J125 F112:L116 H117:K117 L123:M123 L111:M111 N165 M164:M165 N153 M152:M153 I172:J177 F68 H68 N163 L158:M159 J44 M104:N105 J127:K128 M103 N85 K118:K126 N172:O177 J50 L38 M110 M112:M127 O158:O159 E135:I135 K136 K138:K141 J38 L50 F132:I134 I110:J111 I152:L152 M175:M176 L112:L122 N118:O127 J142:O147 I94:O99 O109 N110:N116 J106:O107 J102:K105 N102:N103 O102:O104 J132:J147 K132:O133 F130:O130">
    <cfRule type="expression" dxfId="952" priority="1647894" stopIfTrue="1">
      <formula>AND(COUNTIF(D$10:D$197,D38)&gt;1,D38&lt;&gt;"nt",D38&lt;&gt;"Chào cờ")</formula>
    </cfRule>
  </conditionalFormatting>
  <conditionalFormatting sqref="H142:H144 N154:N158 N163:N164 J158 O154:O156 O158 O164 H163:H164 F106:F108 G171 J163:J164 E163:F164 L163:L164 E153 I152 E171 E157:E158 F158:H158 M154:M156 M164 L158:M158 J44 N146 J50 L38:M38 J38 L50 K152:L152 I171:O171 J146:L146 K134:K135">
    <cfRule type="expression" dxfId="951" priority="1647919" stopIfTrue="1">
      <formula>AND(COUNTIF(E$10:E$292,E38)&gt;1,E38&lt;&gt;"nt",E38&lt;&gt;"Chào cờ")</formula>
    </cfRule>
  </conditionalFormatting>
  <conditionalFormatting sqref="H142:H144 J158 O154:O156 O158 O164 H163:H164 F106:F108 G171 J163:J164 E163:F164 L163:L164 E153 I152 E171 E157:E158 F158:H158 M154:M156 M164 L158:M158 J44 N146 J50 L38:M38 J38 L50 K152:L152 I171:O171 J146:L146 K134:K135">
    <cfRule type="expression" dxfId="950" priority="1647921" stopIfTrue="1">
      <formula>AND(COUNTIF(E$10:E$324,E38)&gt;1,E38&lt;&gt;"nt",E38&lt;&gt;"Chào cờ")</formula>
    </cfRule>
  </conditionalFormatting>
  <conditionalFormatting sqref="O158 O164 M158 M164">
    <cfRule type="expression" dxfId="949" priority="1647923" stopIfTrue="1">
      <formula>AND(COUNTIF(Q$10:Q$263,M158)&gt;1,M158&lt;&gt;"nt",M158&lt;&gt;"Chào cờ")</formula>
    </cfRule>
  </conditionalFormatting>
  <conditionalFormatting sqref="D130 J150 D151:D153 D132:D149 H177 H172:H175 D94:D103 O172:O177 H146:H147 N165 J158 O158:O159 O164:O165 D159:D165 H163:H164 F110:F111 F74 F80 F86 O112:O129 D80 H86 D86 H74 G158:G163 H158 N156 N159 J163:J164 E163:F164 F158 L163:L164 O152:O153 H106:H111 I106:I108 L124:L129 I118:I122 F117 F127:G127 D105:D123 F128:F129 I124:I127 F123:H125 H127:H128 D94:E98 E157:E158 E112:E115 D124:E127 E129 E94:E99 E117:E127 E138:E147 F94:G95 G98:G99 G165 E153:H153 G142:G147 E172:G177 F138:G141 E136:G136 I172:I177 H122:I122 G118:I121 G129:J129 K109 J153 J124:J125 F112:L116 H117:K117 L123:M123 M158:M159 M164:M165 N153 M152:M153 F68 H68 N163 L158 J44 M104:N105 J127:K128 N85 K118:K126 J50 L38 M110 M112:M127 K136 K138:K141 J38 L50 F132:I135 I110:J111 I152:L152 K103:K105 M175:M176 I104:J105 L112:L122 N118:O127 J142:O147 I94:O99 O109 N110:N116 J106:O107 M103:O103 J132:J147 K132:O133 F130:O130">
    <cfRule type="expression" dxfId="948" priority="1647924" stopIfTrue="1">
      <formula>AND(COUNTIF(D$10:D$208,D38)&gt;1,D38&lt;&gt;"nt",D38&lt;&gt;"Chào cờ")</formula>
    </cfRule>
  </conditionalFormatting>
  <conditionalFormatting sqref="D130 J150 D151:D153 D132:D149 H177 H172:H175 D94:D103 O172:O177 H146:H147 J158 O158:O159 O164:O165 D159:D165 H163:H164 F110:F111 F74 F80 F86 O112:O129 D80 H86 D86 H74 G158:G163 H158 N156 N163 J163:J164 E163:F164 F158 L163:L164 O152:O153 H106:H111 I106:I108 L124:L129 I118:I122 F117 F127:G127 D105:D123 F128:F129 I124:I127 F123:H125 H127:H128 D94:E98 E157:E158 E112:E115 D124:E127 E129 E94:E99 E117:E127 E138:E147 F94:G95 G98:G99 G165 E153:H153 G142:G147 E172:G177 F138:G141 E136:G136 I172:I177 H122:I122 G118:I121 G129:J129 K109 J153 J124:J125 F112:L116 H117:K117 L123:M123 M158:M159 M164:M165 N153 M152:M153 F68 H68 L158 J44 M104:N105 J127:K128 N85 K118:K126 J50 L38 M110 M112:M127 K136 K138:K141 J38 L50 F132:I135 I110:J111 I152:L152 K103:K105 M175:M176 I104:J105 L112:L122 N118:O127 J142:O147 I94:O99 O109 N110:N116 J106:O107 M103:O103 J132:J147 K132:O133 F130:O130">
    <cfRule type="expression" dxfId="947" priority="1647926" stopIfTrue="1">
      <formula>AND(COUNTIF(D$10:D$194,D38)&gt;1,D38&lt;&gt;"nt",D38&lt;&gt;"Chào cờ")</formula>
    </cfRule>
  </conditionalFormatting>
  <conditionalFormatting sqref="D166 H105 H99 D168:D171 F99 F105 E148 M37 I148 J40 L40 N40:O40 K148:O148">
    <cfRule type="expression" dxfId="946" priority="1647928" stopIfTrue="1">
      <formula>AND(COUNTIF(D$10:D$444,D37)&gt;1,D37&lt;&gt;"nt",D37&lt;&gt;"Chào cờ")</formula>
    </cfRule>
  </conditionalFormatting>
  <conditionalFormatting sqref="J166:J170 K170:L170 N170 M169:M170 O169:O170 K176:L176">
    <cfRule type="expression" dxfId="945" priority="1647954" stopIfTrue="1">
      <formula>AND(COUNTIF(J$10:J$363,J166)&gt;1,J166&lt;&gt;"nt",J166&lt;&gt;"Chào cờ")</formula>
    </cfRule>
  </conditionalFormatting>
  <conditionalFormatting sqref="N159 N165 D176:D177 N172:N177 O104 J172:J177 H159 J159 D172:F174 F166:F171 J165 H165:H174 E165:F165 L165 L159 E152 E135 E106:E110 E100:E104 E159:F159 G106:G110 G100:G104 I153 I147 L111:M111 O158 J103 J102:K102 N102:O102">
    <cfRule type="expression" dxfId="944" priority="1648050" stopIfTrue="1">
      <formula>AND(COUNTIF(D$10:D$186,D100)&gt;1,D100&lt;&gt;"nt",D100&lt;&gt;"Chào cờ")</formula>
    </cfRule>
  </conditionalFormatting>
  <conditionalFormatting sqref="N64:O66 J103 J102:K102 N102:O102">
    <cfRule type="expression" dxfId="943" priority="1653490" stopIfTrue="1">
      <formula>AND(COUNTIF(J$10:J$171,J64)&gt;1,J64&lt;&gt;"nt",J64&lt;&gt;"Chào cờ")</formula>
    </cfRule>
  </conditionalFormatting>
  <conditionalFormatting sqref="N165 D176 N174 J175:J176 O158 O164 H169:H170 F169:F170 G160:G163 H160:H164 N159 I154:I165 L163:L164 E152 D160:F164 D154:H158 I147 J154:J158 M158 J160:J164 K154:K165 N163 L154:L158 L160:O162 M164 N154:N157 O154:O156 M154:M156">
    <cfRule type="expression" dxfId="942" priority="1653491" stopIfTrue="1">
      <formula>AND(COUNTIF(D$10:D$270,D147)&gt;1,D147&lt;&gt;"nt",D147&lt;&gt;"Chào cờ")</formula>
    </cfRule>
  </conditionalFormatting>
  <conditionalFormatting sqref="J175:J176 O157 O163 F169:F170 H169:H170 D175:D176 E152 M163:M164 M157:M158">
    <cfRule type="expression" dxfId="941" priority="1653494" stopIfTrue="1">
      <formula>AND(COUNTIF(D$10:D$419,D152)&gt;1,D152&lt;&gt;"nt",D152&lt;&gt;"Chào cờ")</formula>
    </cfRule>
  </conditionalFormatting>
  <conditionalFormatting sqref="N154:N159 N176 E134 E130:E132 I146 I142:I144 N163:N165">
    <cfRule type="expression" dxfId="940" priority="1653502" stopIfTrue="1">
      <formula>AND(COUNTIF(E$10:E$248,E130)&gt;1,E130&lt;&gt;"nt",E130&lt;&gt;"Chào cờ")</formula>
    </cfRule>
  </conditionalFormatting>
  <conditionalFormatting sqref="H176">
    <cfRule type="expression" dxfId="939" priority="1653504" stopIfTrue="1">
      <formula>AND(COUNTIF(H$10:H$374,H176)&gt;1,H176&lt;&gt;"nt",H176&lt;&gt;"Chào cờ")</formula>
    </cfRule>
  </conditionalFormatting>
  <conditionalFormatting sqref="D166 H105 H99 D168:D171 F99 F105 E148 M37 I148 J40 L40 N40:O40 K148:O148">
    <cfRule type="expression" dxfId="938" priority="1653537" stopIfTrue="1">
      <formula>AND(COUNTIF(D$10:D$411,D37)&gt;1,D37&lt;&gt;"nt",D37&lt;&gt;"Chào cờ")</formula>
    </cfRule>
  </conditionalFormatting>
  <conditionalFormatting sqref="D166 H105 H99 D168:D171 F99 F105 E148 M37 I148 J40 L40 N40:O40 K148:O148">
    <cfRule type="expression" dxfId="937" priority="1653550" stopIfTrue="1">
      <formula>AND(COUNTIF(D$10:D$393,D37)&gt;1,D37&lt;&gt;"nt",D37&lt;&gt;"Chào cờ")</formula>
    </cfRule>
  </conditionalFormatting>
  <conditionalFormatting sqref="E158 E164 D159:D165 G159:G163 G165 H164">
    <cfRule type="expression" dxfId="936" priority="1653567" stopIfTrue="1">
      <formula>AND(COUNTIF(J$10:J$198,D158)&gt;1,D158&lt;&gt;"nt",D158&lt;&gt;"Chào cờ")</formula>
    </cfRule>
  </conditionalFormatting>
  <conditionalFormatting sqref="H176 O105 E105 E111 G105 G111 H148 G152 H150:H151 I109:J109 L109:L110 M109:N109">
    <cfRule type="expression" dxfId="935" priority="1653568" stopIfTrue="1">
      <formula>AND(COUNTIF(E$10:E$422,E105)&gt;1,E105&lt;&gt;"nt",E105&lt;&gt;"Chào cờ")</formula>
    </cfRule>
  </conditionalFormatting>
  <conditionalFormatting sqref="N159 N165">
    <cfRule type="expression" dxfId="934" priority="1653585" stopIfTrue="1">
      <formula>AND(COUNTIF(R$10:R$186,N159)&gt;1,N159&lt;&gt;"nt",N159&lt;&gt;"Chào cờ")</formula>
    </cfRule>
  </conditionalFormatting>
  <conditionalFormatting sqref="H176 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933" priority="1653720" stopIfTrue="1">
      <formula>AND(COUNTIF(D$10:D$338,D116)&gt;1,D116&lt;&gt;"nt",D116&lt;&gt;"Chào cờ")</formula>
    </cfRule>
  </conditionalFormatting>
  <conditionalFormatting sqref="J175:J176 N172:N176 H160:H164 F169:F170 H169:H170 G160:G163 D175:D176 M128 I154:I165 E152 E133:E134 E128 E116 E140:E141 D154:H158 D160:F164 G122 G128 I145:I146 I128 J154:J158 J160:J164 K154:K165 K121 K127 L160:O164 L154:O158 N121">
    <cfRule type="expression" dxfId="932" priority="1653730" stopIfTrue="1">
      <formula>AND(COUNTIF(D$10:D$335,D116)&gt;1,D116&lt;&gt;"nt",D116&lt;&gt;"Chào cờ")</formula>
    </cfRule>
  </conditionalFormatting>
  <conditionalFormatting sqref="D176 J175:J176 N172:N176 O158 O164 H160:H164 H169:H170 F169:F170 G160:G163 N163 M128 I154:I165 L163:L164 E152 E133:E134 E128 E116 E140:E141 D154:H158 D160:F164 G122 G128 I145:I146 I128 J154:J158 M158 J160:J164 K154:K165 L154:L158 L160:O162 K121 K127 M164 N154:N157 O154:O156 M154:M156 N121">
    <cfRule type="expression" dxfId="931" priority="1653732" stopIfTrue="1">
      <formula>AND(COUNTIF(D$10:D$283,D116)&gt;1,D116&lt;&gt;"nt",D116&lt;&gt;"Chào cờ")</formula>
    </cfRule>
  </conditionalFormatting>
  <conditionalFormatting sqref="J51 D176:D177 N172:N177 O104 J172:J177 H159 J159 D172:F174 F166:F171 J165 H165:H174 E165:F165 L165 L159 E152 E135 E106:E110 E100:E104 E159:F159 G106:G110 G100:G104 I153 I147 L111:M111 O158 L51 J103 J102:K102 N102:O102">
    <cfRule type="expression" dxfId="930" priority="1653734" stopIfTrue="1">
      <formula>AND(COUNTIF(D$10:D$241,D51)&gt;1,D51&lt;&gt;"nt",D51&lt;&gt;"Chào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929" priority="1653738" stopIfTrue="1">
      <formula>AND(COUNTIF(D$10:D$325,D116)&gt;1,D116&lt;&gt;"nt",D116&lt;&gt;"Chào cờ")</formula>
    </cfRule>
  </conditionalFormatting>
  <conditionalFormatting sqref="D171 H99 O105 F99 E111 G111 E105:H105">
    <cfRule type="expression" dxfId="928" priority="1653740" stopIfTrue="1">
      <formula>AND(COUNTIF(D$10:D$373,D99)&gt;1,D99&lt;&gt;"nt",D99&lt;&gt;"Chào cờ")</formula>
    </cfRule>
  </conditionalFormatting>
  <conditionalFormatting sqref="H176">
    <cfRule type="expression" dxfId="927" priority="1653747" stopIfTrue="1">
      <formula>AND(COUNTIF(H$10:H$370,H176)&gt;1,H176&lt;&gt;"nt",H176&lt;&gt;"Chào cờ")</formula>
    </cfRule>
  </conditionalFormatting>
  <conditionalFormatting sqref="H176 J175:J176 O157 O163 F169:F170 H169:H170 D175:D176 E152 E105 E111 G105 G111 G152 H148:H151 M163:M164 M157:M158 O105 I109:J109 L109:L110 M172:M174 K172:L175 K177:M177 M109:N109">
    <cfRule type="expression" dxfId="926" priority="1653756" stopIfTrue="1">
      <formula>AND(COUNTIF(D$10:D$354,D105)&gt;1,D105&lt;&gt;"nt",D105&lt;&gt;"Chào cờ")</formula>
    </cfRule>
  </conditionalFormatting>
  <conditionalFormatting sqref="J152:J153 D94:D99 J150 N153 O177 H146 N159 N165 J158 O158 O164 H163:H164 J136:J141 H122 F110:F111 O112:O129 G140 J163:J164 E163:F164 L163:L164 E153 H106:H111 I106:I108 L118:L129 I118:I122 F127:G127 D106:D111 F128:F129 F124:H125 H127:H128 I152 E112:F115 E99 E157:E158 D124:E127 D118:E121 E142:E147 G98:G99 F172:G176 G123:H123 G112:G116 F158:H158 G142:G147 I99 I173 I147 I124:I127 G129:J129 G118:I121 E177:I177 K109 K140:K141 J124:J125 M164 L158:M158 J44 M103:M104 K118:K122 K124:K126 J127:K128 N124:O127 N104:N105 J50 L38 M110 M112:M127 J38 L50 I110:J111 K152:L152 K103:K105 M175:M176 I104:J104 H112:L117 J94:O99 N118:O121 J142:O147 N122 O109 N110:N115 J106:O107 N103:O103">
    <cfRule type="expression" dxfId="925" priority="1653765" stopIfTrue="1">
      <formula>AND(COUNTIF(D$10:D$205,D38)&gt;1,D38&lt;&gt;"nt",D38&lt;&gt;"Chào cờ")</formula>
    </cfRule>
  </conditionalFormatting>
  <conditionalFormatting sqref="H176">
    <cfRule type="expression" dxfId="924" priority="1653786" stopIfTrue="1">
      <formula>AND(COUNTIF(H$10:H$409,H176)&gt;1,H176&lt;&gt;"nt",H176&lt;&gt;"Chào cờ")</formula>
    </cfRule>
  </conditionalFormatting>
  <conditionalFormatting sqref="D94:D99 J150 N153 H146 N159 N165 D176:D177 J172:J177 O164 H158:H159 J136:J141 H122 F110:F111 O112:O129 G140 D172:E174 F166:F171 J158:J159 J163:J165 H163:H174 F158:F159 L163:L165 E163:F165 L158:L159 E152:E153 H106:H111 I106:I108 L118:L129 I118:I122 F127:G127 D106:D111 F128:F129 F124:H125 H127:H128 E112:F115 E135 E177 E157:E159 D124:E127 E106:E110 E99:E104 D118:E121 E142:E147 G106:G110 G123:H123 G98:G104 G112:G116 F172:G177 G158 G142:G147 I99 H177:I177 I173 I152:J153 I147 I124:I127 G129:J129 G118:I121 K109 K140:K141 J124:J125 L111:M111 M164 L158:M158 J44 M103:M104 K118:K122 K124:K126 J127:K128 N124:O127 N172:N176 N177:O177 J50 L38 M110 M112:M127 O158 J38 L50 I110:J111 K152:L152 K103:K105 M175:M176 I104:J104 H112:L117 J94:O99 N118:O121 J142:O147 N122 O109 N110:N115 J106:O107 J103 J102:K102 N102:N105 O102:O104">
    <cfRule type="expression" dxfId="923" priority="1653795" stopIfTrue="1">
      <formula>AND(COUNTIF(D$10:D$191,D38)&gt;1,D38&lt;&gt;"nt",D38&lt;&gt;"Chào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922" priority="1653820" stopIfTrue="1">
      <formula>AND(COUNTIF(D$10:D$286,D116)&gt;1,D116&lt;&gt;"nt",D116&lt;&gt;"Chào cờ")</formula>
    </cfRule>
  </conditionalFormatting>
  <conditionalFormatting sqref="D176 J175:J176 N172:N176 O158 O164 H169:H170 F169:F170 G160:G163 H160:H164 N163 M128 I154:I165 L163:L164 E152 E133:E134 E128 E116 E140:E141 D160:F164 D154:H158 G122 G128 I145:I146 I128 J154:J158 M158 J160:J164 K154:K165 L154:L158 L160:O162 K121 K127 M164 N154:N157 O154:O156 M154:M156 N121">
    <cfRule type="expression" dxfId="921" priority="1653822" stopIfTrue="1">
      <formula>AND(COUNTIF(D$10:D$318,D116)&gt;1,D116&lt;&gt;"nt",D116&lt;&gt;"Chào cờ")</formula>
    </cfRule>
  </conditionalFormatting>
  <conditionalFormatting sqref="N174 O158 O164 M158 M164">
    <cfRule type="expression" dxfId="920" priority="1653824" stopIfTrue="1">
      <formula>AND(COUNTIF(Q$10:Q$257,M158)&gt;1,M158&lt;&gt;"nt",M158&lt;&gt;"Chào cờ")</formula>
    </cfRule>
  </conditionalFormatting>
  <conditionalFormatting sqref="D176:D177 N172:N177 O104 J172:J177 H159 J159 D172:F174 F166:F171 J165 H165:H174 E165:F165 L165 L159 E152 E135 E106:E110 E100:E104 E159:F159 G106:G110 G100:G104 I153 I147 L111:M111 O158 J103 J102:K102 N102:O102">
    <cfRule type="expression" dxfId="919" priority="1653825" stopIfTrue="1">
      <formula>AND(COUNTIF(D$10:D$202,D100)&gt;1,D100&lt;&gt;"nt",D100&lt;&gt;"Chào cờ")</formula>
    </cfRule>
  </conditionalFormatting>
  <conditionalFormatting sqref="D176:D177 N172:N177 O104 J172:J177 H159 J159 D172:F174 F166:F171 J165 H165:H174 E165:F165 L165 L159 E152 E135 E106:E110 E100:E104 E159:F159 G106:G110 G100:G104 I153 I147 L111:M111 O158 J103 J102:K102 N102:O102">
    <cfRule type="expression" dxfId="918" priority="1653827" stopIfTrue="1">
      <formula>AND(COUNTIF(D$10:D$188,D100)&gt;1,D100&lt;&gt;"nt",D100&lt;&gt;"Chào cờ")</formula>
    </cfRule>
  </conditionalFormatting>
  <conditionalFormatting sqref="H99 D168:D171 D166 O105 F99 E148 M37 E111 G111 G152 H150:H151 H148:I148 E105:H105 J40 L40 N40:O40 I109:J109 L109:L110 K148:O148 M109:N109">
    <cfRule type="expression" dxfId="917" priority="1653829" stopIfTrue="1">
      <formula>AND(COUNTIF(D$10:D$438,D37)&gt;1,D37&lt;&gt;"nt",D37&lt;&gt;"Chào cờ")</formula>
    </cfRule>
  </conditionalFormatting>
  <conditionalFormatting sqref="D166 H105 H99 D168:D171 F99 F105 E148 M37 I148 J40 L40 N40:O40 K148:O148">
    <cfRule type="expression" dxfId="916" priority="1653842" stopIfTrue="1">
      <formula>AND(COUNTIF(D$10:D$441,D37)&gt;1,D37&lt;&gt;"nt",D37&lt;&gt;"Chào cờ")</formula>
    </cfRule>
  </conditionalFormatting>
  <conditionalFormatting sqref="D166 H94:H105 D168:D171 D104 F98:F100 F102:F105 E148 M37 I148 F97:G97 I102:I103 J40 L40 L102:L103 N40:O40 K148:O148 M102 I100:O100">
    <cfRule type="expression" dxfId="915" priority="1653855" stopIfTrue="1">
      <formula>AND(COUNTIF(D$10:D$357,D37)&gt;1,D37&lt;&gt;"nt",D37&lt;&gt;"Chào cờ")</formula>
    </cfRule>
  </conditionalFormatting>
  <conditionalFormatting sqref="E99 M98 K109 K116 I116:I117 K122 I106:I108 I110:I111 M122 I122 G146 F109:F110 H145:H146 I99:K99 N146 K128 J146:L146 L115:M115 O109 J106:O107">
    <cfRule type="expression" dxfId="914" priority="1653876" stopIfTrue="1">
      <formula>AND(COUNTIF(D$10:D$224,E98)&gt;1,E98&lt;&gt;"nt",E98&lt;&gt;"Chào cờ")</formula>
    </cfRule>
  </conditionalFormatting>
  <conditionalFormatting sqref="H176">
    <cfRule type="expression" dxfId="913" priority="1653882" stopIfTrue="1">
      <formula>AND(COUNTIF(N$10:N$341,H176)&gt;1,H176&lt;&gt;"nt",H176&lt;&gt;"Chào cờ")</formula>
    </cfRule>
  </conditionalFormatting>
  <conditionalFormatting sqref="E171 E157:E158 E163:E164 E153 G171 G158:H158 I171 I152 H163:H164">
    <cfRule type="expression" dxfId="912" priority="1653886" stopIfTrue="1">
      <formula>AND(COUNTIF(K$10:K$263,E152)&gt;1,E152&lt;&gt;"nt",E152&lt;&gt;"Chào cờ")</formula>
    </cfRule>
  </conditionalFormatting>
  <conditionalFormatting sqref="D171 F99 F105 H99 H105">
    <cfRule type="expression" dxfId="911" priority="1653914" stopIfTrue="1">
      <formula>AND(COUNTIF(J$10:J$360,D99)&gt;1,D99&lt;&gt;"nt",D99&lt;&gt;"Chào cờ")</formula>
    </cfRule>
  </conditionalFormatting>
  <conditionalFormatting sqref="J164 L158 J44 N146 J50 L38 J38 L50 K152:L152 J146:L146">
    <cfRule type="expression" dxfId="910" priority="1653944" stopIfTrue="1">
      <formula>AND(COUNTIF(Q$10:Q$263,J38)&gt;1,J38&lt;&gt;"nt",J38&lt;&gt;"Chào cờ")</formula>
    </cfRule>
  </conditionalFormatting>
  <conditionalFormatting sqref="L158 L163:L164">
    <cfRule type="expression" dxfId="909" priority="1653947" stopIfTrue="1">
      <formula>AND(COUNTIF(T$10:T$263,L158)&gt;1,L158&lt;&gt;"nt",L158&lt;&gt;"Chào cờ")</formula>
    </cfRule>
  </conditionalFormatting>
  <conditionalFormatting sqref="J150 J152:J153 D132:D149 H177 H172:H175 D100:D103 O172:O177 H145:H147 J158 I166:I170 O158:O159 D159:D165 H163:H164 D128 D130 D116 F101 F109:F111 F74 F80 F86 D80 H86 D86 D26 F26 D32 H74 D151:D153 H158 N156 N159 J163:J164 E163:F164 F158 L163:L164 H109:H111 H106:I108 H32 I121:I122 F127:G127 D105:D111 F128:F129 F124:H125 H127:H128 E157:E158 E166:E170 D112:E115 D122:F122 D94:E99 D124:E127 D129:E129 D117:F117 G98:G99 F94:G95 F112:G116 G158:G170 D34:G39 E172:G177 E138:G141 E136:G136 E153:H153 D123:H123 D142:G147 I172:I177 I124:I127 I152 K109 K34:K35 K37 J127:K128 G129:L129 M158:M159 M152:O153 H39:M39 J123:M123 D178:O178 F14 H14 D14 F68 H68 N163 L158 J44 L104:N105 H122:M122 J124:J125 K128:L128 N85 K31 K124:O127 J50 L38 L34:O36 M110 D118:M121 H34:J36 H37:I38 N37:O39 K136 K138:K141 J85 J38 L50 F132:I135 I110:J111 K152:L152 N165:N169 O164:O168 K166:L169 M164:M168 K103:K105 M175:M176 H112:O117 I104:J105 N118:O129 J142:O147 I94:O99 D20:F20 O109 N110:N111 J106:O107 M103:O103 I101:O101 K19:M19 J20 I19 H20 K132:K133 J132:J147 L132:O135 F130:O130">
    <cfRule type="expression" dxfId="908" priority="1653950" stopIfTrue="1">
      <formula>AND(COUNTIF(D$10:D$180,D14)&gt;1,D14&lt;&gt;"nt",D14&lt;&gt;"Chào cờ")</formula>
    </cfRule>
  </conditionalFormatting>
  <conditionalFormatting sqref="O21 O33 N74 D50 J77:K77 D77 E86 D74:E74 F77:G77 G74 G86 G50:H50 I74 G80:K80 I86 D71:O71 O14:O15 N14 D68:E68 G68 I68 D65:M65 O86 D63:O63 D62:I62 K62:O62 D58:O61 M86 F32 L32:M32">
    <cfRule type="expression" dxfId="65" priority="1656209" stopIfTrue="1">
      <formula>AND(COUNTIF(D$10:D$111,D14)&gt;1,D14&lt;&gt;"nt",D14&lt;&gt;"Chào cờ")</formula>
    </cfRule>
  </conditionalFormatting>
  <conditionalFormatting sqref="J75 D50 J76:K79 D77 E86 D74:E74 F76:G79 G74 G86 G50:H50 D75:G75 I74 D70:K73 G80:K80 L75:O75 M74:O74 I86 J69 D68:E68 G68 D69:G69 I68 D67:I67 J67:K68 L69:O73 M68 L67:O67 K74 O86 D63:O63 D62:I62 K62:O62 D58:O61 D64:M66 O68">
    <cfRule type="expression" dxfId="64" priority="1656239" stopIfTrue="1">
      <formula>AND(COUNTIF(D$10:D$108,D50)&gt;1,D50&lt;&gt;"nt",D50&lt;&gt;"Chào cờ")</formula>
    </cfRule>
  </conditionalFormatting>
  <conditionalFormatting sqref="D50 G50:H50 D63:O63 D62:I62 K62:O62 D58:O61">
    <cfRule type="expression" dxfId="63" priority="1657882" stopIfTrue="1">
      <formula>AND(COUNTIF(D$10:D$121,D50)&gt;1,D50&lt;&gt;"nt",D50&lt;&gt;"Chào cờ")</formula>
    </cfRule>
  </conditionalFormatting>
  <conditionalFormatting sqref="D150 D83:I83 N83:O83 J71:K71 L89:M89 L77:O77">
    <cfRule type="expression" dxfId="62" priority="1658012" stopIfTrue="1">
      <formula>AND(COUNTIF(D$10:D$112,D71)&gt;1,D71&lt;&gt;"nt",D71&lt;&gt;"Chào cờ")</formula>
    </cfRule>
  </conditionalFormatting>
  <conditionalFormatting sqref="O58:O61 N63:O63 N59:N60 F63 D50 D58:E63 F58:G62 G50:H50 H63:L63 H62:I62 K62:L62 H58:M61">
    <cfRule type="expression" dxfId="61" priority="1658060" stopIfTrue="1">
      <formula>AND(COUNTIF(D$10:D$135,D50)&gt;1,D50&lt;&gt;"nt",D50&lt;&gt;"Chào cờ")</formula>
    </cfRule>
  </conditionalFormatting>
  <conditionalFormatting sqref="O21 O33 O14:O15 N14 M86 F32 L32:M32">
    <cfRule type="expression" dxfId="60" priority="1658072" stopIfTrue="1">
      <formula>AND(COUNTIF(F$10:F$132,F14)&gt;1,F14&lt;&gt;"nt",F14&lt;&gt;"Chào cờ")</formula>
    </cfRule>
  </conditionalFormatting>
  <conditionalFormatting sqref="N64:O66">
    <cfRule type="expression" dxfId="59" priority="1659176" stopIfTrue="1">
      <formula>AND(COUNTIF(N$10:N$151,N64)&gt;1,N64&lt;&gt;"nt",N64&lt;&gt;"Chào cờ")</formula>
    </cfRule>
  </conditionalFormatting>
  <conditionalFormatting sqref="N65:O66">
    <cfRule type="expression" dxfId="58" priority="1659177" stopIfTrue="1">
      <formula>AND(COUNTIF(N$10:N$146,N65)&gt;1,N65&lt;&gt;"nt",N65&lt;&gt;"Chào cờ")</formula>
    </cfRule>
  </conditionalFormatting>
  <conditionalFormatting sqref="N65:O66">
    <cfRule type="expression" dxfId="57" priority="1660027" stopIfTrue="1">
      <formula>AND(COUNTIF(N$10:N$162,N65)&gt;1,N65&lt;&gt;"nt",N65&lt;&gt;"Chào cờ")</formula>
    </cfRule>
  </conditionalFormatting>
  <conditionalFormatting sqref="N65:O66">
    <cfRule type="expression" dxfId="56" priority="1660028" stopIfTrue="1">
      <formula>AND(COUNTIF(N$10:N$170,N65)&gt;1,N65&lt;&gt;"nt",N65&lt;&gt;"Chào cờ")</formula>
    </cfRule>
  </conditionalFormatting>
  <conditionalFormatting sqref="N64:O66">
    <cfRule type="expression" dxfId="55" priority="1660029" stopIfTrue="1">
      <formula>AND(COUNTIF(N$10:N$165,N64)&gt;1,N64&lt;&gt;"nt",N64&lt;&gt;"Chào cờ")</formula>
    </cfRule>
  </conditionalFormatting>
  <conditionalFormatting sqref="N156 N159 N165">
    <cfRule type="expression" dxfId="54" priority="1660030" stopIfTrue="1">
      <formula>AND(COUNTIF(N$10:N$264,N156)&gt;1,N156&lt;&gt;"nt",N156&lt;&gt;"Chào cờ")</formula>
    </cfRule>
  </conditionalFormatting>
  <conditionalFormatting sqref="J166:J170 K170:L170 N170 M169:M170 O169:O170 K176:L176">
    <cfRule type="expression" dxfId="53" priority="1660033" stopIfTrue="1">
      <formula>AND(COUNTIF(J$10:J$413,J166)&gt;1,J166&lt;&gt;"nt",J166&lt;&gt;"Chào cờ")</formula>
    </cfRule>
  </conditionalFormatting>
  <conditionalFormatting sqref="N158 N164">
    <cfRule type="expression" dxfId="52" priority="1660039" stopIfTrue="1">
      <formula>AND(COUNTIF(N$10:N$242,N158)&gt;1,N158&lt;&gt;"nt",N158&lt;&gt;"Chào cờ")</formula>
    </cfRule>
  </conditionalFormatting>
  <conditionalFormatting sqref="J175:J176 O157 O163 F169:F170 H169:H170 D175:D176 E152 M163:M164 M157:M158 M172:M174 K172:L175 K177:M177">
    <cfRule type="expression" dxfId="51" priority="1660041" stopIfTrue="1">
      <formula>AND(COUNTIF(D$10:D$368,D152)&gt;1,D152&lt;&gt;"nt",D152&lt;&gt;"Chào cờ")</formula>
    </cfRule>
  </conditionalFormatting>
  <conditionalFormatting sqref="M172:M174 K172:L175 K177:M177">
    <cfRule type="expression" dxfId="50" priority="1660053" stopIfTrue="1">
      <formula>AND(COUNTIF(K$10:K$404,K172)&gt;1,K172&lt;&gt;"nt",K172&lt;&gt;"Chào cờ")</formula>
    </cfRule>
  </conditionalFormatting>
  <conditionalFormatting sqref="M172:M174 K172:L175 K177:M177">
    <cfRule type="expression" dxfId="49" priority="1660056" stopIfTrue="1">
      <formula>AND(COUNTIF(K$10:K$394,K172)&gt;1,K172&lt;&gt;"nt",K172&lt;&gt;"Chào cờ")</formula>
    </cfRule>
  </conditionalFormatting>
  <conditionalFormatting sqref="O105 E105 E111 G105 G111 H148 G152 H150:H151 I109:J109 L109:L110 M109:N109">
    <cfRule type="expression" dxfId="48" priority="1660059" stopIfTrue="1">
      <formula>AND(COUNTIF(E$10:E$405,E105)&gt;1,E105&lt;&gt;"nt",E105&lt;&gt;"Chào cờ")</formula>
    </cfRule>
  </conditionalFormatting>
  <conditionalFormatting sqref="O105 E105 E111 G105 G111 H148 G152 H150:H151 I109:J109 L109:L110 M109:N109">
    <cfRule type="expression" dxfId="47" priority="1660070" stopIfTrue="1">
      <formula>AND(COUNTIF(E$10:E$387,E105)&gt;1,E105&lt;&gt;"nt",E105&lt;&gt;"Chào cờ")</formula>
    </cfRule>
  </conditionalFormatting>
  <conditionalFormatting sqref="O159 O165 M165 M159">
    <cfRule type="expression" dxfId="46" priority="1660081" stopIfTrue="1">
      <formula>AND(COUNTIF(Q$10:Q$198,M159)&gt;1,M159&lt;&gt;"nt",M159&lt;&gt;"Chào cờ")</formula>
    </cfRule>
  </conditionalFormatting>
  <conditionalFormatting sqref="I147">
    <cfRule type="expression" dxfId="45" priority="1660085" stopIfTrue="1">
      <formula>AND(COUNTIF(O$10:O$192,I147)&gt;1,I147&lt;&gt;"nt",I147&lt;&gt;"Chào cờ")</formula>
    </cfRule>
  </conditionalFormatting>
  <conditionalFormatting sqref="J175:J176 O157 O163 F169:F170 H169:H170 D175:D176 E152 M163:M164 M157:M158 J166:J170 K170:L170 N170 M169:M170 O169:O170 K176:L176">
    <cfRule type="expression" dxfId="44" priority="1660086" stopIfTrue="1">
      <formula>AND(COUNTIF(D$10:D$416,D152)&gt;1,D152&lt;&gt;"nt",D152&lt;&gt;"Chào cờ")</formula>
    </cfRule>
  </conditionalFormatting>
  <conditionalFormatting sqref="O112:O117 O172:O177 O158:O159 O164:O165 O129 M147 L123:M123 M158:M159 M164:M165 L124:L129 M153:O153 M104:N105 M112:M121 N112:N116 K122 K128 M125:O125 M142:N145 J110 L142:L146 N142:O144 M175 J104:J105 L112:L122 L94:O99 N118:O127 M110:N110 J142:J145">
    <cfRule type="expression" dxfId="43" priority="1660101" stopIfTrue="1">
      <formula>AND(COUNTIF(N$10:N$180,J94)&gt;1,J94&lt;&gt;"nt",J94&lt;&gt;"Chào cờ")</formula>
    </cfRule>
  </conditionalFormatting>
  <conditionalFormatting sqref="N172:N177 O104 L111:M111 N159 N165">
    <cfRule type="expression" dxfId="42" priority="1660129" stopIfTrue="1">
      <formula>AND(COUNTIF(P$10:P$177,L104)&gt;1,L104&lt;&gt;"nt",L104&lt;&gt;"Chào cờ")</formula>
    </cfRule>
  </conditionalFormatting>
  <conditionalFormatting sqref="L163:L164 M123 L128 L158">
    <cfRule type="expression" dxfId="41" priority="1660134" stopIfTrue="1">
      <formula>AND(COUNTIF(T$10:T$180,L123)&gt;1,L123&lt;&gt;"nt",L123&lt;&gt;"Chào cờ")</formula>
    </cfRule>
  </conditionalFormatting>
  <conditionalFormatting sqref="D132:D149 D97:D103 D159:D165 D80 D86 D124:E127 E172:E177 E97:E99 E157:E158 E112:E115 E163:E164 E129 D94:E98 E117:E127 D105:D123 E138:E147 D130 F74 F80 F86 F172:F176 F94:G95 G112:G115 G118:G121 F130 G165 G158:G163 G99 F132:F135 E136:G136 F138:G141 G142:G147 F110:F117 H146:H147 H163:H164 H86 H74 G172:H175 E153:H153 H158 F177:H177 I105 I172:I177 I94:I99 H129:I129 H109:H111 H130 H132:H133 H106:I108 I110:I111 H112:I122 F123:H125 I152 D151:D153 F68 H68 K139 M115 M112:N114 K118:K120 N85 K124:K126 M118:O120 J145:O145 L112:L115 G134:J135 N94:O97">
    <cfRule type="expression" dxfId="40" priority="1660138" stopIfTrue="1">
      <formula>AND(COUNTIF(J$10:J$180,D68)&gt;1,D68&lt;&gt;"nt",D68&lt;&gt;"Chào cờ")</formula>
    </cfRule>
  </conditionalFormatting>
  <conditionalFormatting sqref="J171:O171">
    <cfRule type="expression" dxfId="39" priority="1660206" stopIfTrue="1">
      <formula>AND(COUNTIF(M$10:M$263,J171)&gt;1,J171&lt;&gt;"nt",J171&lt;&gt;"Chào cờ")</formula>
    </cfRule>
  </conditionalFormatting>
  <conditionalFormatting sqref="G130 G132:G133 I152 K139 J44 N146 L124:O127 J50 L38 J38 L50 K152:L152 J146:L146 I132:J134 K132:O133 I130:O130">
    <cfRule type="expression" dxfId="38" priority="1660207" stopIfTrue="1">
      <formula>AND(COUNTIF(J$10:J$180,G38)&gt;1,G38&lt;&gt;"nt",G38&lt;&gt;"Chào cờ")</formula>
    </cfRule>
  </conditionalFormatting>
  <conditionalFormatting sqref="N156 N163">
    <cfRule type="expression" dxfId="37" priority="1660223" stopIfTrue="1">
      <formula>AND(COUNTIF(W$10:W$198,N156)&gt;1,N156&lt;&gt;"nt",N156&lt;&gt;"Chào cờ")</formula>
    </cfRule>
  </conditionalFormatting>
  <conditionalFormatting sqref="N156 N163 L142:O147 J147:K147 J142:J147">
    <cfRule type="expression" dxfId="36" priority="1660225" stopIfTrue="1">
      <formula>AND(COUNTIF(S$10:S$180,J142)&gt;1,J142&lt;&gt;"nt",J142&lt;&gt;"Chào cờ")</formula>
    </cfRule>
  </conditionalFormatting>
  <conditionalFormatting sqref="L99">
    <cfRule type="expression" dxfId="35" priority="1660230" stopIfTrue="1">
      <formula>AND(COUNTIF(J$10:J$224,L99)&gt;1,L99&lt;&gt;"nt",L99&lt;&gt;"Chào cờ")</formula>
    </cfRule>
  </conditionalFormatting>
  <conditionalFormatting sqref="L142:O147 J147:K147 J142:J147">
    <cfRule type="expression" dxfId="34" priority="1660231" stopIfTrue="1">
      <formula>AND(COUNTIF(T$10:T$180,J142)&gt;1,J142&lt;&gt;"nt",J142&lt;&gt;"Chào cờ")</formula>
    </cfRule>
  </conditionalFormatting>
  <conditionalFormatting sqref="N154:N158 J175:J176 O157 O163 F169:F170 H169:H170 D175:D176 E152 M163:N164 M157:M158">
    <cfRule type="expression" dxfId="33" priority="1660234" stopIfTrue="1">
      <formula>AND(COUNTIF(D$10:D$332,D152)&gt;1,D152&lt;&gt;"nt",D152&lt;&gt;"Chào cờ")</formula>
    </cfRule>
  </conditionalFormatting>
  <conditionalFormatting sqref="N154:N158 N163:N164">
    <cfRule type="expression" dxfId="32" priority="1660244" stopIfTrue="1">
      <formula>AND(COUNTIF(N$10:N$329,N154)&gt;1,N154&lt;&gt;"nt",N154&lt;&gt;"Chào cờ")</formula>
    </cfRule>
  </conditionalFormatting>
  <conditionalFormatting sqref="N154:N158 N163:N164">
    <cfRule type="expression" dxfId="31" priority="1660246" stopIfTrue="1">
      <formula>AND(COUNTIF(N$10:N$277,N154)&gt;1,N154&lt;&gt;"nt",N154&lt;&gt;"Chào cờ")</formula>
    </cfRule>
  </conditionalFormatting>
  <conditionalFormatting sqref="J51 N159 N165 L51">
    <cfRule type="expression" dxfId="30" priority="1660248" stopIfTrue="1">
      <formula>AND(COUNTIF(J$10:J$235,J51)&gt;1,J51&lt;&gt;"nt",J51&lt;&gt;"Chào cờ")</formula>
    </cfRule>
  </conditionalFormatting>
  <conditionalFormatting sqref="N154:N158 N163:N164">
    <cfRule type="expression" dxfId="29" priority="1660252" stopIfTrue="1">
      <formula>AND(COUNTIF(N$10:N$319,N154)&gt;1,N154&lt;&gt;"nt",N154&lt;&gt;"Chào cờ")</formula>
    </cfRule>
  </conditionalFormatting>
  <conditionalFormatting sqref="O105 E105 E111 G105 G111">
    <cfRule type="expression" dxfId="28" priority="1660254" stopIfTrue="1">
      <formula>AND(COUNTIF(E$10:E$367,E105)&gt;1,E105&lt;&gt;"nt",E105&lt;&gt;"Chào cờ")</formula>
    </cfRule>
  </conditionalFormatting>
  <conditionalFormatting sqref="J175:J176 O157 O163 F169:F170 H169:H170 D175:D176 E152 M163:M164 M157:M158">
    <cfRule type="expression" dxfId="27" priority="1660259" stopIfTrue="1">
      <formula>AND(COUNTIF(D$10:D$364,D152)&gt;1,D152&lt;&gt;"nt",D152&lt;&gt;"Chào cờ")</formula>
    </cfRule>
  </conditionalFormatting>
  <conditionalFormatting sqref="J175:J176 O157 O163 F169:F170 H169:H170 D175:D176 E152 M163:M164 M157:M158">
    <cfRule type="expression" dxfId="26" priority="1660268" stopIfTrue="1">
      <formula>AND(COUNTIF(D$10:D$348,D152)&gt;1,D152&lt;&gt;"nt",D152&lt;&gt;"Chào cờ")</formula>
    </cfRule>
  </conditionalFormatting>
  <conditionalFormatting sqref="N159 N165 D176:D177 N177 J172:J177 H159 J159 D172:F174 F166:F171 J165 H165:H174 E165:F165 L165 L159 E152 E159:F159 L111:M111 O158 J103 J102:K102 N102:O102">
    <cfRule type="expression" dxfId="25" priority="1660277" stopIfTrue="1">
      <formula>AND(COUNTIF(D$10:D$199,D102)&gt;1,D102&lt;&gt;"nt",D102&lt;&gt;"Chào cờ")</formula>
    </cfRule>
  </conditionalFormatting>
  <conditionalFormatting sqref="J175:J176 O157 O163 F169:F170 H169:H170 D175:D176 E152 M163:M164 M157:M158">
    <cfRule type="expression" dxfId="24" priority="1660298" stopIfTrue="1">
      <formula>AND(COUNTIF(D$10:D$403,D152)&gt;1,D152&lt;&gt;"nt",D152&lt;&gt;"Chào cờ")</formula>
    </cfRule>
  </conditionalFormatting>
  <conditionalFormatting sqref="N159 N165 D176:D177 N177 J172:J177 H159 J159 D172:F174 F166:F171 J165 H165:H174 E165:F165 L165 L159 E152 E159:F159 L111:M111 O158 J103 J102:K102 N102:O102">
    <cfRule type="expression" dxfId="23" priority="1660307" stopIfTrue="1">
      <formula>AND(COUNTIF(D$10:D$185,D102)&gt;1,D102&lt;&gt;"nt",D102&lt;&gt;"Chào cờ")</formula>
    </cfRule>
  </conditionalFormatting>
  <conditionalFormatting sqref="O157 O163 M157:M158 M163:M164">
    <cfRule type="expression" dxfId="22" priority="1660328" stopIfTrue="1">
      <formula>AND(COUNTIF(Q$10:Q$335,M157)&gt;1,M157&lt;&gt;"nt",M157&lt;&gt;"Chào cờ")</formula>
    </cfRule>
  </conditionalFormatting>
  <conditionalFormatting sqref="N154:N158 N163:N164">
    <cfRule type="expression" dxfId="21" priority="1660332" stopIfTrue="1">
      <formula>AND(COUNTIF(N$10:N$280,N154)&gt;1,N154&lt;&gt;"nt",N154&lt;&gt;"Chào cờ")</formula>
    </cfRule>
  </conditionalFormatting>
  <conditionalFormatting sqref="N154:N158 N163:N164">
    <cfRule type="expression" dxfId="20" priority="1660334" stopIfTrue="1">
      <formula>AND(COUNTIF(N$10:N$312,N154)&gt;1,N154&lt;&gt;"nt",N154&lt;&gt;"Chào cờ")</formula>
    </cfRule>
  </conditionalFormatting>
  <conditionalFormatting sqref="N156">
    <cfRule type="expression" dxfId="19" priority="1660336" stopIfTrue="1">
      <formula>AND(COUNTIF(R$10:R$251,N156)&gt;1,N156&lt;&gt;"nt",N156&lt;&gt;"Chào cờ")</formula>
    </cfRule>
  </conditionalFormatting>
  <conditionalFormatting sqref="N159 N165">
    <cfRule type="expression" dxfId="18" priority="1660337" stopIfTrue="1">
      <formula>AND(COUNTIF(N$10:N$196,N159)&gt;1,N159&lt;&gt;"nt",N159&lt;&gt;"Chào cờ")</formula>
    </cfRule>
  </conditionalFormatting>
  <conditionalFormatting sqref="N159 N165">
    <cfRule type="expression" dxfId="17" priority="1660339" stopIfTrue="1">
      <formula>AND(COUNTIF(N$10:N$182,N159)&gt;1,N159&lt;&gt;"nt",N159&lt;&gt;"Chào cờ")</formula>
    </cfRule>
  </conditionalFormatting>
  <conditionalFormatting sqref="O105 E105 E111 G105 G111 H148 G152 H150:H151 I109:J109 L109:L110 M109:N109">
    <cfRule type="expression" dxfId="16" priority="1660341" stopIfTrue="1">
      <formula>AND(COUNTIF(E$10:E$432,E105)&gt;1,E105&lt;&gt;"nt",E105&lt;&gt;"Chào cờ")</formula>
    </cfRule>
  </conditionalFormatting>
  <conditionalFormatting sqref="O105 E105 E111 G105 G111 H148 G152 H150:H151 I109:J109 L109:L110 M109:N109">
    <cfRule type="expression" dxfId="15" priority="1660352" stopIfTrue="1">
      <formula>AND(COUNTIF(E$10:E$435,E105)&gt;1,E105&lt;&gt;"nt",E105&lt;&gt;"Chào cờ")</formula>
    </cfRule>
  </conditionalFormatting>
  <conditionalFormatting sqref="E105 E111 G105 G111 H148 G152 H150:H151 O105 I109:J109 L109:L110 M172:M174 K172:L175 K177:M177 M109:N109">
    <cfRule type="expression" dxfId="14" priority="1660363" stopIfTrue="1">
      <formula>AND(COUNTIF(E$10:E$351,E105)&gt;1,E105&lt;&gt;"nt",E105&lt;&gt;"Chào cờ")</formula>
    </cfRule>
  </conditionalFormatting>
  <conditionalFormatting sqref="O105">
    <cfRule type="expression" dxfId="13" priority="1660377" stopIfTrue="1">
      <formula>AND(COUNTIF(S$10:S$354,O105)&gt;1,O105&lt;&gt;"nt",O105&lt;&gt;"Chào cờ")</formula>
    </cfRule>
  </conditionalFormatting>
  <conditionalFormatting sqref="L111:M111">
    <cfRule type="expression" dxfId="12" priority="1660378" stopIfTrue="1">
      <formula>AND(COUNTIF(K$10:K$218,L111)&gt;1,L111&lt;&gt;"nt",L111&lt;&gt;"Chào cờ")</formula>
    </cfRule>
  </conditionalFormatting>
  <conditionalFormatting sqref="N154:N157 N163">
    <cfRule type="expression" dxfId="11" priority="1660379" stopIfTrue="1">
      <formula>AND(COUNTIF(W$10:W$257,N154)&gt;1,N154&lt;&gt;"nt",N154&lt;&gt;"Chào cờ")</formula>
    </cfRule>
  </conditionalFormatting>
  <conditionalFormatting sqref="L165 L159 O158">
    <cfRule type="expression" dxfId="10" priority="1660381" stopIfTrue="1">
      <formula>AND(COUNTIF(T$10:T$177,L158)&gt;1,L158&lt;&gt;"nt",L158&lt;&gt;"Chào cờ")</formula>
    </cfRule>
  </conditionalFormatting>
  <conditionalFormatting sqref="H169:H170 D175:D176 E152 F169:F170">
    <cfRule type="expression" dxfId="9" priority="1660384" stopIfTrue="1">
      <formula>AND(COUNTIF(J$10:J$335,D152)&gt;1,D152&lt;&gt;"nt",D152&lt;&gt;"Chào cờ")</formula>
    </cfRule>
  </conditionalFormatting>
  <conditionalFormatting sqref="D154:E158 D160:E164 E152 D176 F169:F170 G160:G163 H169:H170 G154:H158 H160:H164 L157 L154:O155">
    <cfRule type="expression" dxfId="8" priority="1660388" stopIfTrue="1">
      <formula>AND(COUNTIF(J$10:J$257,D152)&gt;1,D152&lt;&gt;"nt",D152&lt;&gt;"Chào cờ")</formula>
    </cfRule>
  </conditionalFormatting>
  <conditionalFormatting sqref="E135 E159 E165 E106:E110 E100:E104 E152 D176:D177 G100:G104 D172:F174 F166:F171 I153 I147 H159 G106:G110 H165:H174">
    <cfRule type="expression" dxfId="7" priority="1660399" stopIfTrue="1">
      <formula>AND(COUNTIF(J$10:J$177,D100)&gt;1,D100&lt;&gt;"nt",D100&lt;&gt;"Chào cờ")</formula>
    </cfRule>
  </conditionalFormatting>
  <conditionalFormatting sqref="E105 E111 G111 G105 M172:M174 K172:L175 K177:M177">
    <cfRule type="expression" dxfId="6" priority="1660414" stopIfTrue="1">
      <formula>AND(COUNTIF(K$10:K$354,E105)&gt;1,E105&lt;&gt;"nt",E105&lt;&gt;"Chào cờ")</formula>
    </cfRule>
  </conditionalFormatting>
  <conditionalFormatting sqref="J164 L158">
    <cfRule type="expression" dxfId="5" priority="1660421" stopIfTrue="1">
      <formula>AND(COUNTIF(Q$10:Q$198,J158)&gt;1,J158&lt;&gt;"nt",J158&lt;&gt;"Chào cờ")</formula>
    </cfRule>
  </conditionalFormatting>
  <conditionalFormatting sqref="J164 K118:K121 J124:J125 L158 J44 N146 J50 L38 J38 L50 K152:L152 M118:O120 J146:L146 N121">
    <cfRule type="expression" dxfId="4" priority="1660423" stopIfTrue="1">
      <formula>AND(COUNTIF(Q$10:Q$180,J38)&gt;1,J38&lt;&gt;"nt",J38&lt;&gt;"Chào cờ")</formula>
    </cfRule>
  </conditionalFormatting>
  <conditionalFormatting sqref="J164 L158">
    <cfRule type="expression" dxfId="3" priority="1660437" stopIfTrue="1">
      <formula>AND(COUNTIF(Q$10:Q$257,J158)&gt;1,J158&lt;&gt;"nt",J158&lt;&gt;"Chào cờ")</formula>
    </cfRule>
  </conditionalFormatting>
  <conditionalFormatting sqref="L164">
    <cfRule type="expression" dxfId="2" priority="1660439" stopIfTrue="1">
      <formula>AND(COUNTIF(T$10:T$198,L164)&gt;1,L164&lt;&gt;"nt",L164&lt;&gt;"Chào cờ")</formula>
    </cfRule>
  </conditionalFormatting>
  <conditionalFormatting sqref="L154:L158 L163:L164 M154:O156">
    <cfRule type="expression" dxfId="1" priority="1660440" stopIfTrue="1">
      <formula>AND(COUNTIF(T$10:T$257,L154)&gt;1,L154&lt;&gt;"nt",L154&lt;&gt;"Chào cờ")</formula>
    </cfRule>
  </conditionalFormatting>
  <conditionalFormatting sqref="J103 J102:K102 N102:O102">
    <cfRule type="expression" dxfId="0" priority="1660443" stopIfTrue="1">
      <formula>AND(COUNTIF(J$10:J$174,J102)&gt;1,J102&lt;&gt;"nt",J102&lt;&gt;"Chào cờ")</formula>
    </cfRule>
  </conditionalFormatting>
  <printOptions horizontalCentered="1"/>
  <pageMargins left="0.1" right="0.1" top="0.505" bottom="0.8" header="0.511811023622047" footer="0.23622047244094499"/>
  <pageSetup paperSize="9" scale="50" fitToWidth="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2"/>
  <sheetViews>
    <sheetView zoomScale="60" zoomScaleNormal="60" workbookViewId="0">
      <selection activeCell="E16" sqref="A1:XFD1048576"/>
    </sheetView>
  </sheetViews>
  <sheetFormatPr defaultColWidth="9" defaultRowHeight="15.75"/>
  <cols>
    <col min="1" max="1" width="10" style="635" customWidth="1"/>
    <col min="2" max="3" width="17.125" style="635" hidden="1" customWidth="1"/>
    <col min="4" max="4" width="17.125" style="762" customWidth="1"/>
    <col min="5" max="7" width="18.25" style="762" customWidth="1"/>
    <col min="8" max="14" width="18.25" style="635" customWidth="1"/>
    <col min="15" max="15" width="18.25" style="699" customWidth="1"/>
    <col min="16" max="16" width="18.5" style="635" customWidth="1"/>
    <col min="17" max="17" width="11.75" style="635" customWidth="1"/>
    <col min="18" max="18" width="7.25" style="635" customWidth="1"/>
    <col min="19" max="19" width="7.125" style="635" customWidth="1"/>
    <col min="20" max="20" width="9.125" style="635" customWidth="1"/>
    <col min="21" max="21" width="12.375" style="635" customWidth="1"/>
    <col min="22" max="16384" width="9" style="635"/>
  </cols>
  <sheetData>
    <row r="1" spans="1:21" ht="18" customHeight="1">
      <c r="A1" s="990" t="s">
        <v>1321</v>
      </c>
      <c r="B1" s="991"/>
      <c r="C1" s="991"/>
      <c r="D1" s="990"/>
      <c r="E1" s="990"/>
      <c r="F1" s="990"/>
      <c r="G1" s="761"/>
      <c r="H1" s="983" t="s">
        <v>1551</v>
      </c>
      <c r="I1" s="983"/>
      <c r="J1" s="983"/>
      <c r="K1" s="983"/>
      <c r="L1" s="983"/>
      <c r="M1" s="983"/>
      <c r="N1" s="983"/>
      <c r="O1" s="983"/>
      <c r="P1" s="671"/>
      <c r="Q1" s="672"/>
      <c r="R1" s="672"/>
      <c r="S1" s="672"/>
      <c r="T1" s="672"/>
    </row>
    <row r="2" spans="1:21" ht="18" customHeight="1">
      <c r="A2" s="984" t="s">
        <v>1553</v>
      </c>
      <c r="B2" s="992"/>
      <c r="C2" s="992"/>
      <c r="D2" s="984"/>
      <c r="E2" s="984"/>
      <c r="F2" s="984"/>
      <c r="G2" s="761"/>
      <c r="H2" s="984" t="s">
        <v>1552</v>
      </c>
      <c r="I2" s="984"/>
      <c r="J2" s="984"/>
      <c r="K2" s="984"/>
      <c r="L2" s="984"/>
      <c r="M2" s="984"/>
      <c r="N2" s="984"/>
      <c r="O2" s="984"/>
    </row>
    <row r="3" spans="1:21" ht="18" customHeight="1">
      <c r="A3" s="993"/>
      <c r="B3" s="994"/>
      <c r="C3" s="992"/>
      <c r="D3" s="993"/>
      <c r="E3" s="993"/>
      <c r="F3" s="993"/>
      <c r="G3" s="761"/>
      <c r="H3" s="680"/>
      <c r="I3" s="680"/>
      <c r="J3" s="680"/>
      <c r="K3" s="680"/>
      <c r="L3" s="680"/>
      <c r="M3" s="680"/>
      <c r="N3" s="761"/>
      <c r="O3" s="680"/>
    </row>
    <row r="4" spans="1:21" ht="21" customHeight="1">
      <c r="A4" s="985" t="s">
        <v>1723</v>
      </c>
      <c r="B4" s="986"/>
      <c r="C4" s="986"/>
      <c r="D4" s="985"/>
      <c r="E4" s="985"/>
      <c r="F4" s="985"/>
      <c r="G4" s="985"/>
      <c r="H4" s="985"/>
      <c r="I4" s="985"/>
      <c r="J4" s="985"/>
      <c r="K4" s="985"/>
      <c r="L4" s="985"/>
      <c r="M4" s="985"/>
      <c r="N4" s="985"/>
      <c r="O4" s="985"/>
    </row>
    <row r="5" spans="1:21" ht="21" customHeight="1">
      <c r="A5" s="987" t="s">
        <v>1706</v>
      </c>
      <c r="B5" s="988"/>
      <c r="C5" s="988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987"/>
    </row>
    <row r="6" spans="1:21" ht="18.75" customHeight="1">
      <c r="A6" s="989" t="s">
        <v>1724</v>
      </c>
      <c r="B6" s="989"/>
      <c r="C6" s="989"/>
      <c r="D6" s="989"/>
      <c r="E6" s="989"/>
      <c r="F6" s="989"/>
      <c r="G6" s="989"/>
      <c r="H6" s="989"/>
      <c r="I6" s="989"/>
      <c r="J6" s="989"/>
      <c r="K6" s="989"/>
      <c r="L6" s="989"/>
      <c r="M6" s="989"/>
      <c r="N6" s="989"/>
      <c r="O6" s="989"/>
    </row>
    <row r="7" spans="1:21" ht="17.25" customHeight="1">
      <c r="A7" s="975" t="s">
        <v>251</v>
      </c>
      <c r="B7" s="976"/>
      <c r="C7" s="977" t="s">
        <v>1316</v>
      </c>
      <c r="D7" s="979"/>
      <c r="E7" s="980"/>
      <c r="F7" s="979"/>
      <c r="G7" s="980"/>
      <c r="H7" s="979"/>
      <c r="I7" s="980"/>
      <c r="J7" s="979">
        <v>6</v>
      </c>
      <c r="K7" s="980"/>
      <c r="L7" s="979">
        <v>7</v>
      </c>
      <c r="M7" s="980"/>
      <c r="N7" s="979" t="s">
        <v>1378</v>
      </c>
      <c r="O7" s="997"/>
      <c r="P7" s="995" t="s">
        <v>1327</v>
      </c>
      <c r="Q7" s="981" t="s">
        <v>1318</v>
      </c>
      <c r="R7" s="981" t="s">
        <v>1324</v>
      </c>
      <c r="S7" s="981" t="s">
        <v>1325</v>
      </c>
      <c r="T7" s="981" t="s">
        <v>1320</v>
      </c>
      <c r="U7" s="981" t="s">
        <v>1319</v>
      </c>
    </row>
    <row r="8" spans="1:21" ht="24.75" customHeight="1">
      <c r="A8" s="673" t="s">
        <v>287</v>
      </c>
      <c r="B8" s="732" t="s">
        <v>241</v>
      </c>
      <c r="C8" s="978"/>
      <c r="D8" s="674" t="s">
        <v>33</v>
      </c>
      <c r="E8" s="674" t="s">
        <v>292</v>
      </c>
      <c r="F8" s="674" t="s">
        <v>33</v>
      </c>
      <c r="G8" s="674" t="s">
        <v>292</v>
      </c>
      <c r="H8" s="674" t="s">
        <v>33</v>
      </c>
      <c r="I8" s="674" t="s">
        <v>292</v>
      </c>
      <c r="J8" s="674" t="s">
        <v>33</v>
      </c>
      <c r="K8" s="674" t="s">
        <v>292</v>
      </c>
      <c r="L8" s="674" t="s">
        <v>33</v>
      </c>
      <c r="M8" s="674" t="s">
        <v>292</v>
      </c>
      <c r="N8" s="674" t="s">
        <v>33</v>
      </c>
      <c r="O8" s="674" t="s">
        <v>292</v>
      </c>
      <c r="P8" s="996"/>
      <c r="Q8" s="982"/>
      <c r="R8" s="982"/>
      <c r="S8" s="982"/>
      <c r="T8" s="982"/>
      <c r="U8" s="982"/>
    </row>
    <row r="9" spans="1:21" ht="16.5" customHeight="1">
      <c r="A9" s="645"/>
      <c r="B9" s="733"/>
      <c r="C9" s="636"/>
      <c r="D9" s="646"/>
      <c r="E9" s="646" t="s">
        <v>1323</v>
      </c>
      <c r="F9" s="646"/>
      <c r="G9" s="646"/>
      <c r="H9" s="646"/>
      <c r="I9" s="646" t="s">
        <v>1323</v>
      </c>
      <c r="J9" s="646"/>
      <c r="K9" s="646"/>
      <c r="L9" s="646"/>
      <c r="M9" s="646"/>
      <c r="N9" s="646"/>
      <c r="O9" s="646"/>
      <c r="P9" s="637"/>
      <c r="Q9" s="637"/>
      <c r="R9" s="637"/>
      <c r="S9" s="637"/>
      <c r="T9" s="637"/>
      <c r="U9" s="637"/>
    </row>
    <row r="10" spans="1:21" s="407" customFormat="1" ht="19.5" customHeight="1">
      <c r="A10" s="970" t="s">
        <v>1441</v>
      </c>
      <c r="B10" s="734"/>
      <c r="C10" s="636"/>
      <c r="D10" s="726"/>
      <c r="E10" s="726"/>
      <c r="F10" s="726"/>
      <c r="G10" s="726"/>
      <c r="H10" s="726"/>
      <c r="I10" s="726"/>
      <c r="J10" s="654" t="s">
        <v>1600</v>
      </c>
      <c r="K10" s="654" t="s">
        <v>1600</v>
      </c>
      <c r="L10" s="654" t="s">
        <v>1600</v>
      </c>
      <c r="M10" s="654" t="s">
        <v>1600</v>
      </c>
      <c r="N10" s="654" t="s">
        <v>1600</v>
      </c>
      <c r="O10" s="647" t="s">
        <v>1600</v>
      </c>
      <c r="P10" s="639" t="s">
        <v>1388</v>
      </c>
      <c r="Q10" s="648"/>
      <c r="R10" s="735"/>
      <c r="S10" s="735"/>
      <c r="T10" s="735"/>
      <c r="U10" s="735"/>
    </row>
    <row r="11" spans="1:21" s="407" customFormat="1" ht="19.5" customHeight="1">
      <c r="A11" s="971"/>
      <c r="B11" s="734"/>
      <c r="C11" s="636"/>
      <c r="D11" s="642"/>
      <c r="E11" s="642"/>
      <c r="F11" s="642"/>
      <c r="G11" s="642"/>
      <c r="H11" s="642"/>
      <c r="I11" s="642"/>
      <c r="J11" s="642" t="s">
        <v>1602</v>
      </c>
      <c r="K11" s="642" t="s">
        <v>1602</v>
      </c>
      <c r="L11" s="642" t="s">
        <v>1602</v>
      </c>
      <c r="M11" s="642" t="s">
        <v>1602</v>
      </c>
      <c r="N11" s="642" t="s">
        <v>1602</v>
      </c>
      <c r="O11" s="643" t="s">
        <v>1602</v>
      </c>
      <c r="P11" s="639" t="s">
        <v>1388</v>
      </c>
      <c r="Q11" s="648"/>
      <c r="R11" s="735"/>
      <c r="S11" s="735"/>
      <c r="T11" s="735"/>
      <c r="U11" s="735"/>
    </row>
    <row r="12" spans="1:21" s="407" customFormat="1" ht="19.5" customHeight="1">
      <c r="A12" s="971"/>
      <c r="B12" s="734"/>
      <c r="C12" s="636"/>
      <c r="D12" s="722"/>
      <c r="E12" s="722"/>
      <c r="F12" s="642"/>
      <c r="G12" s="642"/>
      <c r="H12" s="642"/>
      <c r="I12" s="642"/>
      <c r="J12" s="642" t="s">
        <v>1354</v>
      </c>
      <c r="K12" s="642" t="s">
        <v>1354</v>
      </c>
      <c r="L12" s="642" t="s">
        <v>1354</v>
      </c>
      <c r="M12" s="642" t="s">
        <v>1354</v>
      </c>
      <c r="N12" s="642" t="s">
        <v>1354</v>
      </c>
      <c r="O12" s="643" t="s">
        <v>1354</v>
      </c>
      <c r="P12" s="639" t="s">
        <v>1388</v>
      </c>
      <c r="Q12" s="648"/>
      <c r="R12" s="735"/>
      <c r="S12" s="735"/>
      <c r="T12" s="735"/>
      <c r="U12" s="735"/>
    </row>
    <row r="13" spans="1:21" s="407" customFormat="1" ht="19.5" customHeight="1">
      <c r="A13" s="971"/>
      <c r="B13" s="734"/>
      <c r="C13" s="636"/>
      <c r="D13" s="642"/>
      <c r="E13" s="642"/>
      <c r="F13" s="642"/>
      <c r="G13" s="642"/>
      <c r="H13" s="642"/>
      <c r="I13" s="642"/>
      <c r="J13" s="642" t="s">
        <v>1601</v>
      </c>
      <c r="K13" s="642" t="s">
        <v>115</v>
      </c>
      <c r="L13" s="642" t="s">
        <v>115</v>
      </c>
      <c r="M13" s="642" t="s">
        <v>115</v>
      </c>
      <c r="N13" s="642" t="s">
        <v>115</v>
      </c>
      <c r="O13" s="643" t="s">
        <v>115</v>
      </c>
      <c r="P13" s="639" t="s">
        <v>1388</v>
      </c>
      <c r="Q13" s="648"/>
      <c r="R13" s="735"/>
      <c r="S13" s="735"/>
      <c r="T13" s="735"/>
      <c r="U13" s="735"/>
    </row>
    <row r="14" spans="1:21" s="407" customFormat="1" ht="19.5" customHeight="1">
      <c r="A14" s="971"/>
      <c r="B14" s="734"/>
      <c r="C14" s="636"/>
      <c r="D14" s="643"/>
      <c r="E14" s="643"/>
      <c r="F14" s="643"/>
      <c r="G14" s="662"/>
      <c r="H14" s="661"/>
      <c r="I14" s="643"/>
      <c r="J14" s="723" t="s">
        <v>1716</v>
      </c>
      <c r="K14" s="643"/>
      <c r="L14" s="643" t="s">
        <v>1604</v>
      </c>
      <c r="M14" s="642"/>
      <c r="N14" s="642"/>
      <c r="O14" s="643"/>
      <c r="P14" s="639" t="s">
        <v>1388</v>
      </c>
      <c r="Q14" s="648"/>
      <c r="R14" s="735"/>
      <c r="S14" s="735"/>
      <c r="T14" s="735"/>
      <c r="U14" s="735"/>
    </row>
    <row r="15" spans="1:21" s="407" customFormat="1" ht="19.5" customHeight="1">
      <c r="A15" s="971"/>
      <c r="B15" s="734"/>
      <c r="C15" s="636"/>
      <c r="D15" s="663"/>
      <c r="E15" s="663"/>
      <c r="F15" s="663"/>
      <c r="G15" s="663"/>
      <c r="H15" s="653"/>
      <c r="I15" s="653"/>
      <c r="J15" s="663"/>
      <c r="K15" s="663"/>
      <c r="L15" s="642"/>
      <c r="M15" s="663"/>
      <c r="N15" s="663"/>
      <c r="O15" s="663"/>
      <c r="P15" s="678" t="s">
        <v>1388</v>
      </c>
      <c r="Q15" s="648"/>
      <c r="R15" s="735"/>
      <c r="S15" s="735"/>
      <c r="T15" s="735"/>
      <c r="U15" s="735"/>
    </row>
    <row r="16" spans="1:21" s="680" customFormat="1" ht="19.5" customHeight="1">
      <c r="A16" s="970" t="s">
        <v>1411</v>
      </c>
      <c r="B16" s="711"/>
      <c r="C16" s="636"/>
      <c r="D16" s="726"/>
      <c r="E16" s="726"/>
      <c r="F16" s="726"/>
      <c r="G16" s="726"/>
      <c r="H16" s="726"/>
      <c r="I16" s="726"/>
      <c r="J16" s="726" t="s">
        <v>1573</v>
      </c>
      <c r="K16" s="726"/>
      <c r="L16" s="726" t="s">
        <v>1573</v>
      </c>
      <c r="M16" s="717"/>
      <c r="N16" s="654"/>
      <c r="O16" s="647"/>
      <c r="P16" s="639" t="s">
        <v>1388</v>
      </c>
      <c r="Q16" s="764"/>
      <c r="R16" s="675"/>
      <c r="S16" s="675"/>
      <c r="T16" s="675"/>
      <c r="U16" s="675"/>
    </row>
    <row r="17" spans="1:21" s="680" customFormat="1" ht="19.5" customHeight="1">
      <c r="A17" s="971"/>
      <c r="B17" s="711"/>
      <c r="C17" s="636"/>
      <c r="D17" s="642"/>
      <c r="E17" s="642"/>
      <c r="F17" s="642"/>
      <c r="G17" s="642"/>
      <c r="H17" s="642"/>
      <c r="I17" s="642"/>
      <c r="J17" s="642" t="s">
        <v>1537</v>
      </c>
      <c r="K17" s="642"/>
      <c r="L17" s="642" t="s">
        <v>1537</v>
      </c>
      <c r="M17" s="718"/>
      <c r="N17" s="642"/>
      <c r="O17" s="643"/>
      <c r="P17" s="639" t="s">
        <v>1388</v>
      </c>
      <c r="Q17" s="764"/>
      <c r="R17" s="675"/>
      <c r="S17" s="675"/>
      <c r="T17" s="675"/>
      <c r="U17" s="675"/>
    </row>
    <row r="18" spans="1:21" s="680" customFormat="1" ht="19.5" customHeight="1">
      <c r="A18" s="971"/>
      <c r="B18" s="711"/>
      <c r="C18" s="636"/>
      <c r="D18" s="722"/>
      <c r="E18" s="722"/>
      <c r="F18" s="642"/>
      <c r="G18" s="642"/>
      <c r="H18" s="642"/>
      <c r="I18" s="642"/>
      <c r="J18" s="642" t="s">
        <v>1364</v>
      </c>
      <c r="K18" s="642"/>
      <c r="L18" s="642" t="s">
        <v>1364</v>
      </c>
      <c r="M18" s="642"/>
      <c r="N18" s="643"/>
      <c r="O18" s="643"/>
      <c r="P18" s="639" t="s">
        <v>1388</v>
      </c>
      <c r="Q18" s="764"/>
      <c r="R18" s="675"/>
      <c r="S18" s="675"/>
      <c r="T18" s="675"/>
      <c r="U18" s="675"/>
    </row>
    <row r="19" spans="1:21" s="680" customFormat="1" ht="19.5" customHeight="1">
      <c r="A19" s="971"/>
      <c r="B19" s="711"/>
      <c r="C19" s="636"/>
      <c r="D19" s="642"/>
      <c r="E19" s="642"/>
      <c r="F19" s="642"/>
      <c r="G19" s="642"/>
      <c r="H19" s="642"/>
      <c r="I19" s="642"/>
      <c r="J19" s="643" t="s">
        <v>1636</v>
      </c>
      <c r="K19" s="643"/>
      <c r="L19" s="642" t="s">
        <v>115</v>
      </c>
      <c r="M19" s="642"/>
      <c r="N19" s="642"/>
      <c r="O19" s="643"/>
      <c r="P19" s="639" t="s">
        <v>1388</v>
      </c>
      <c r="Q19" s="764"/>
      <c r="R19" s="675"/>
      <c r="S19" s="675"/>
      <c r="T19" s="675"/>
      <c r="U19" s="675"/>
    </row>
    <row r="20" spans="1:21" s="680" customFormat="1" ht="19.5" customHeight="1">
      <c r="A20" s="971"/>
      <c r="B20" s="711"/>
      <c r="C20" s="636"/>
      <c r="D20" s="643"/>
      <c r="E20" s="643"/>
      <c r="F20" s="643"/>
      <c r="G20" s="662"/>
      <c r="H20" s="661"/>
      <c r="I20" s="643"/>
      <c r="J20" s="723" t="s">
        <v>1603</v>
      </c>
      <c r="K20" s="723"/>
      <c r="L20" s="643" t="s">
        <v>1625</v>
      </c>
      <c r="M20" s="642"/>
      <c r="N20" s="642"/>
      <c r="O20" s="643"/>
      <c r="P20" s="639" t="s">
        <v>1388</v>
      </c>
      <c r="Q20" s="764"/>
      <c r="R20" s="675"/>
      <c r="S20" s="675"/>
      <c r="T20" s="675"/>
      <c r="U20" s="675"/>
    </row>
    <row r="21" spans="1:21" s="680" customFormat="1" ht="19.5" customHeight="1">
      <c r="A21" s="971"/>
      <c r="B21" s="711"/>
      <c r="C21" s="636"/>
      <c r="D21" s="663"/>
      <c r="E21" s="663"/>
      <c r="F21" s="663"/>
      <c r="G21" s="663"/>
      <c r="H21" s="653"/>
      <c r="I21" s="653"/>
      <c r="J21" s="663"/>
      <c r="K21" s="663"/>
      <c r="L21" s="642"/>
      <c r="M21" s="663"/>
      <c r="N21" s="663"/>
      <c r="O21" s="663"/>
      <c r="P21" s="639" t="s">
        <v>1388</v>
      </c>
      <c r="Q21" s="764"/>
      <c r="R21" s="675"/>
      <c r="S21" s="675"/>
      <c r="T21" s="675"/>
      <c r="U21" s="675"/>
    </row>
    <row r="22" spans="1:21" s="680" customFormat="1" ht="19.5" customHeight="1">
      <c r="A22" s="970" t="s">
        <v>1412</v>
      </c>
      <c r="B22" s="711"/>
      <c r="C22" s="636"/>
      <c r="D22" s="654"/>
      <c r="E22" s="654"/>
      <c r="F22" s="654"/>
      <c r="G22" s="654"/>
      <c r="H22" s="728"/>
      <c r="I22" s="654"/>
      <c r="J22" s="728" t="s">
        <v>1559</v>
      </c>
      <c r="K22" s="728" t="s">
        <v>1559</v>
      </c>
      <c r="L22" s="768"/>
      <c r="M22" s="654"/>
      <c r="N22" s="728"/>
      <c r="O22" s="756"/>
      <c r="P22" s="639" t="s">
        <v>1388</v>
      </c>
      <c r="Q22" s="764"/>
      <c r="R22" s="676"/>
      <c r="S22" s="676"/>
      <c r="T22" s="676"/>
      <c r="U22" s="676"/>
    </row>
    <row r="23" spans="1:21" s="680" customFormat="1" ht="19.5" customHeight="1">
      <c r="A23" s="971"/>
      <c r="B23" s="711"/>
      <c r="C23" s="636"/>
      <c r="D23" s="642"/>
      <c r="E23" s="642"/>
      <c r="F23" s="642"/>
      <c r="H23" s="642"/>
      <c r="I23" s="642"/>
      <c r="J23" s="642" t="s">
        <v>1563</v>
      </c>
      <c r="K23" s="642" t="s">
        <v>1563</v>
      </c>
      <c r="L23" s="642"/>
      <c r="M23" s="642"/>
      <c r="N23" s="642"/>
      <c r="O23" s="643"/>
      <c r="P23" s="639" t="s">
        <v>1388</v>
      </c>
      <c r="Q23" s="764"/>
      <c r="R23" s="676"/>
      <c r="S23" s="676"/>
      <c r="T23" s="676"/>
      <c r="U23" s="676"/>
    </row>
    <row r="24" spans="1:21" s="680" customFormat="1" ht="19.5" customHeight="1">
      <c r="A24" s="971"/>
      <c r="B24" s="711"/>
      <c r="C24" s="636"/>
      <c r="D24" s="642"/>
      <c r="E24" s="642"/>
      <c r="F24" s="642"/>
      <c r="G24" s="642"/>
      <c r="H24" s="642"/>
      <c r="I24" s="642"/>
      <c r="J24" s="722" t="s">
        <v>1381</v>
      </c>
      <c r="K24" s="722" t="s">
        <v>1381</v>
      </c>
      <c r="L24" s="722"/>
      <c r="M24" s="642"/>
      <c r="N24" s="722"/>
      <c r="O24" s="725"/>
      <c r="P24" s="639" t="s">
        <v>1388</v>
      </c>
      <c r="Q24" s="764"/>
      <c r="R24" s="676"/>
      <c r="S24" s="676"/>
      <c r="T24" s="676"/>
      <c r="U24" s="676"/>
    </row>
    <row r="25" spans="1:21" s="680" customFormat="1" ht="19.5" customHeight="1">
      <c r="A25" s="971"/>
      <c r="B25" s="711"/>
      <c r="C25" s="636"/>
      <c r="D25" s="642"/>
      <c r="E25" s="642"/>
      <c r="F25" s="643"/>
      <c r="G25" s="642"/>
      <c r="H25" s="643"/>
      <c r="I25" s="643"/>
      <c r="J25" s="685" t="s">
        <v>1637</v>
      </c>
      <c r="K25" s="643" t="s">
        <v>115</v>
      </c>
      <c r="L25" s="643"/>
      <c r="M25" s="642"/>
      <c r="N25" s="643"/>
      <c r="O25" s="643"/>
      <c r="P25" s="639" t="s">
        <v>1388</v>
      </c>
      <c r="Q25" s="764"/>
      <c r="R25" s="676"/>
      <c r="S25" s="676"/>
      <c r="T25" s="676"/>
      <c r="U25" s="676"/>
    </row>
    <row r="26" spans="1:21" s="680" customFormat="1" ht="19.5" customHeight="1">
      <c r="A26" s="971"/>
      <c r="B26" s="711"/>
      <c r="C26" s="636"/>
      <c r="D26" s="643"/>
      <c r="E26" s="642"/>
      <c r="F26" s="643"/>
      <c r="G26" s="642"/>
      <c r="H26" s="685"/>
      <c r="I26" s="642"/>
      <c r="J26" s="723" t="s">
        <v>1718</v>
      </c>
      <c r="K26" s="642"/>
      <c r="L26" s="670"/>
      <c r="M26" s="642"/>
      <c r="N26" s="685"/>
      <c r="O26" s="643"/>
      <c r="P26" s="639" t="s">
        <v>1388</v>
      </c>
      <c r="Q26" s="764"/>
      <c r="R26" s="676"/>
      <c r="S26" s="676"/>
      <c r="T26" s="676"/>
      <c r="U26" s="676"/>
    </row>
    <row r="27" spans="1:21" s="680" customFormat="1" ht="19.5" customHeight="1">
      <c r="A27" s="972"/>
      <c r="B27" s="711"/>
      <c r="C27" s="636"/>
      <c r="D27" s="663"/>
      <c r="E27" s="653"/>
      <c r="F27" s="663"/>
      <c r="G27" s="663"/>
      <c r="H27" s="663"/>
      <c r="I27" s="663"/>
      <c r="J27" s="663" t="s">
        <v>1639</v>
      </c>
      <c r="K27" s="663"/>
      <c r="L27" s="663"/>
      <c r="M27" s="663"/>
      <c r="N27" s="663"/>
      <c r="O27" s="663"/>
      <c r="P27" s="639" t="s">
        <v>1388</v>
      </c>
      <c r="Q27" s="764"/>
      <c r="R27" s="676"/>
      <c r="S27" s="676"/>
      <c r="T27" s="676"/>
      <c r="U27" s="676"/>
    </row>
    <row r="28" spans="1:21" s="680" customFormat="1" ht="19.5" customHeight="1">
      <c r="A28" s="970" t="s">
        <v>1413</v>
      </c>
      <c r="B28" s="711"/>
      <c r="C28" s="636"/>
      <c r="D28" s="647"/>
      <c r="E28" s="642"/>
      <c r="F28" s="722"/>
      <c r="G28" s="722"/>
      <c r="H28" s="722"/>
      <c r="I28" s="722"/>
      <c r="J28" s="726"/>
      <c r="K28" s="722"/>
      <c r="L28" s="722"/>
      <c r="M28" s="722"/>
      <c r="N28" s="722" t="s">
        <v>1561</v>
      </c>
      <c r="O28" s="725" t="s">
        <v>1561</v>
      </c>
      <c r="P28" s="709" t="s">
        <v>1388</v>
      </c>
      <c r="Q28" s="764"/>
      <c r="R28" s="677"/>
      <c r="S28" s="677"/>
      <c r="T28" s="677"/>
      <c r="U28" s="677"/>
    </row>
    <row r="29" spans="1:21" s="680" customFormat="1" ht="19.5" customHeight="1">
      <c r="A29" s="971"/>
      <c r="B29" s="711"/>
      <c r="C29" s="636"/>
      <c r="D29" s="643"/>
      <c r="E29" s="642"/>
      <c r="F29" s="642"/>
      <c r="G29" s="642"/>
      <c r="H29" s="642"/>
      <c r="I29" s="642"/>
      <c r="J29" s="642"/>
      <c r="K29" s="642"/>
      <c r="L29" s="642"/>
      <c r="M29" s="642"/>
      <c r="N29" s="642" t="s">
        <v>1560</v>
      </c>
      <c r="O29" s="643" t="s">
        <v>1560</v>
      </c>
      <c r="P29" s="639" t="s">
        <v>1388</v>
      </c>
      <c r="Q29" s="764"/>
      <c r="R29" s="676"/>
      <c r="S29" s="676"/>
      <c r="T29" s="676"/>
      <c r="U29" s="676"/>
    </row>
    <row r="30" spans="1:21" s="680" customFormat="1" ht="19.5" customHeight="1">
      <c r="A30" s="971"/>
      <c r="B30" s="711"/>
      <c r="C30" s="636"/>
      <c r="D30" s="643"/>
      <c r="E30" s="642"/>
      <c r="F30" s="643"/>
      <c r="G30" s="643"/>
      <c r="H30" s="643"/>
      <c r="I30" s="643"/>
      <c r="J30" s="642"/>
      <c r="K30" s="643"/>
      <c r="L30" s="643"/>
      <c r="M30" s="643"/>
      <c r="N30" s="643" t="s">
        <v>1371</v>
      </c>
      <c r="O30" s="643" t="s">
        <v>1371</v>
      </c>
      <c r="P30" s="639" t="s">
        <v>1388</v>
      </c>
      <c r="Q30" s="764"/>
      <c r="R30" s="676"/>
      <c r="S30" s="676"/>
      <c r="T30" s="676"/>
      <c r="U30" s="676"/>
    </row>
    <row r="31" spans="1:21" s="680" customFormat="1" ht="19.5" customHeight="1">
      <c r="A31" s="971"/>
      <c r="B31" s="711"/>
      <c r="C31" s="636"/>
      <c r="D31" s="643"/>
      <c r="E31" s="642"/>
      <c r="F31" s="642"/>
      <c r="G31" s="642"/>
      <c r="H31" s="642"/>
      <c r="I31" s="642"/>
      <c r="J31" s="642"/>
      <c r="K31" s="643"/>
      <c r="L31" s="642"/>
      <c r="M31" s="642"/>
      <c r="N31" s="642" t="s">
        <v>1582</v>
      </c>
      <c r="O31" s="643" t="s">
        <v>115</v>
      </c>
      <c r="P31" s="639" t="s">
        <v>1388</v>
      </c>
      <c r="Q31" s="764"/>
      <c r="R31" s="676"/>
      <c r="S31" s="676"/>
      <c r="T31" s="676"/>
      <c r="U31" s="676"/>
    </row>
    <row r="32" spans="1:21" s="680" customFormat="1" ht="19.5" customHeight="1">
      <c r="A32" s="971"/>
      <c r="B32" s="711"/>
      <c r="C32" s="636"/>
      <c r="D32" s="643"/>
      <c r="E32" s="642"/>
      <c r="F32" s="643"/>
      <c r="G32" s="642"/>
      <c r="H32" s="643"/>
      <c r="I32" s="642"/>
      <c r="J32" s="685"/>
      <c r="K32" s="723"/>
      <c r="L32" s="685"/>
      <c r="M32" s="643"/>
      <c r="N32" s="723" t="s">
        <v>1708</v>
      </c>
      <c r="O32" s="643" t="s">
        <v>1688</v>
      </c>
      <c r="P32" s="639" t="s">
        <v>1388</v>
      </c>
      <c r="Q32" s="764"/>
      <c r="R32" s="676"/>
      <c r="S32" s="676"/>
      <c r="T32" s="676"/>
      <c r="U32" s="676"/>
    </row>
    <row r="33" spans="1:21" s="680" customFormat="1" ht="19.5" customHeight="1">
      <c r="A33" s="972"/>
      <c r="B33" s="711"/>
      <c r="C33" s="636"/>
      <c r="D33" s="664"/>
      <c r="E33" s="666"/>
      <c r="F33" s="653"/>
      <c r="G33" s="663"/>
      <c r="H33" s="653"/>
      <c r="I33" s="663"/>
      <c r="J33" s="663"/>
      <c r="K33" s="663"/>
      <c r="L33" s="663"/>
      <c r="M33" s="663"/>
      <c r="N33" s="663"/>
      <c r="O33" s="663"/>
      <c r="P33" s="639" t="s">
        <v>1388</v>
      </c>
      <c r="Q33" s="764"/>
      <c r="R33" s="676"/>
      <c r="S33" s="676"/>
      <c r="T33" s="676"/>
      <c r="U33" s="676"/>
    </row>
    <row r="34" spans="1:21" ht="22.5" customHeight="1">
      <c r="A34" s="1008" t="s">
        <v>1399</v>
      </c>
      <c r="B34" s="736">
        <v>1</v>
      </c>
      <c r="C34" s="636">
        <v>241</v>
      </c>
      <c r="D34" s="654"/>
      <c r="E34" s="654"/>
      <c r="F34" s="654"/>
      <c r="G34" s="654"/>
      <c r="H34" s="654"/>
      <c r="I34" s="654"/>
      <c r="J34" s="654"/>
      <c r="K34" s="668"/>
      <c r="L34" s="726" t="s">
        <v>1652</v>
      </c>
      <c r="M34" s="654"/>
      <c r="N34" s="731" t="s">
        <v>1652</v>
      </c>
      <c r="O34" s="731" t="s">
        <v>1652</v>
      </c>
      <c r="P34" s="639" t="s">
        <v>1387</v>
      </c>
      <c r="Q34" s="764"/>
      <c r="R34" s="638"/>
      <c r="S34" s="638"/>
      <c r="T34" s="638"/>
      <c r="U34" s="638"/>
    </row>
    <row r="35" spans="1:21" ht="22.5" customHeight="1">
      <c r="A35" s="1009"/>
      <c r="B35" s="737">
        <v>2</v>
      </c>
      <c r="C35" s="636">
        <v>242</v>
      </c>
      <c r="D35" s="642"/>
      <c r="E35" s="642"/>
      <c r="F35" s="642"/>
      <c r="G35" s="642"/>
      <c r="H35" s="642"/>
      <c r="I35" s="642"/>
      <c r="J35" s="642"/>
      <c r="K35" s="642"/>
      <c r="L35" s="642" t="s">
        <v>1653</v>
      </c>
      <c r="M35" s="642"/>
      <c r="N35" s="643" t="s">
        <v>1653</v>
      </c>
      <c r="O35" s="643" t="s">
        <v>1653</v>
      </c>
      <c r="P35" s="639" t="s">
        <v>1387</v>
      </c>
      <c r="Q35" s="764"/>
      <c r="R35" s="638"/>
      <c r="S35" s="638"/>
      <c r="T35" s="638"/>
      <c r="U35" s="638"/>
    </row>
    <row r="36" spans="1:21" ht="22.5" customHeight="1">
      <c r="A36" s="1009"/>
      <c r="B36" s="737">
        <v>3</v>
      </c>
      <c r="C36" s="636">
        <v>243</v>
      </c>
      <c r="D36" s="642"/>
      <c r="E36" s="642"/>
      <c r="F36" s="642"/>
      <c r="G36" s="642"/>
      <c r="H36" s="642"/>
      <c r="I36" s="642"/>
      <c r="J36" s="642"/>
      <c r="K36" s="669"/>
      <c r="L36" s="642" t="s">
        <v>1541</v>
      </c>
      <c r="M36" s="642"/>
      <c r="N36" s="643" t="s">
        <v>1541</v>
      </c>
      <c r="O36" s="643" t="s">
        <v>1541</v>
      </c>
      <c r="P36" s="639" t="s">
        <v>1387</v>
      </c>
      <c r="Q36" s="764">
        <v>13</v>
      </c>
      <c r="R36" s="638"/>
      <c r="S36" s="638"/>
      <c r="T36" s="638"/>
      <c r="U36" s="638"/>
    </row>
    <row r="37" spans="1:21" ht="22.5" customHeight="1">
      <c r="A37" s="1009"/>
      <c r="B37" s="736">
        <v>1</v>
      </c>
      <c r="C37" s="636">
        <v>244</v>
      </c>
      <c r="D37" s="642"/>
      <c r="E37" s="642"/>
      <c r="F37" s="642"/>
      <c r="G37" s="642"/>
      <c r="H37" s="642"/>
      <c r="I37" s="642"/>
      <c r="J37" s="642"/>
      <c r="K37" s="642"/>
      <c r="L37" s="643" t="s">
        <v>1654</v>
      </c>
      <c r="M37" s="727"/>
      <c r="N37" s="643" t="s">
        <v>115</v>
      </c>
      <c r="O37" s="643" t="s">
        <v>115</v>
      </c>
      <c r="P37" s="639" t="s">
        <v>1387</v>
      </c>
      <c r="Q37" s="966"/>
      <c r="R37" s="638"/>
      <c r="S37" s="638"/>
      <c r="T37" s="638"/>
      <c r="U37" s="638"/>
    </row>
    <row r="38" spans="1:21" ht="22.5" customHeight="1">
      <c r="A38" s="1009"/>
      <c r="B38" s="736"/>
      <c r="C38" s="636">
        <v>245</v>
      </c>
      <c r="D38" s="662"/>
      <c r="E38" s="643"/>
      <c r="F38" s="643"/>
      <c r="G38" s="643"/>
      <c r="H38" s="643"/>
      <c r="I38" s="661"/>
      <c r="J38" s="643"/>
      <c r="K38" s="643"/>
      <c r="L38" s="724" t="s">
        <v>1655</v>
      </c>
      <c r="M38" s="642"/>
      <c r="N38" s="643" t="s">
        <v>1713</v>
      </c>
      <c r="O38" s="643"/>
      <c r="P38" s="639" t="s">
        <v>1387</v>
      </c>
      <c r="Q38" s="967"/>
      <c r="R38" s="638"/>
      <c r="S38" s="638"/>
      <c r="T38" s="638"/>
      <c r="U38" s="638"/>
    </row>
    <row r="39" spans="1:21" ht="22.5" customHeight="1">
      <c r="A39" s="1009"/>
      <c r="B39" s="736"/>
      <c r="C39" s="636"/>
      <c r="D39" s="721"/>
      <c r="E39" s="721"/>
      <c r="F39" s="721"/>
      <c r="G39" s="721"/>
      <c r="H39" s="721"/>
      <c r="I39" s="721"/>
      <c r="J39" s="664"/>
      <c r="K39" s="664"/>
      <c r="L39" s="721"/>
      <c r="M39" s="757"/>
      <c r="N39" s="664"/>
      <c r="O39" s="664"/>
      <c r="P39" s="639" t="s">
        <v>1387</v>
      </c>
      <c r="Q39" s="967"/>
      <c r="R39" s="638"/>
      <c r="S39" s="638"/>
      <c r="T39" s="638"/>
      <c r="U39" s="638"/>
    </row>
    <row r="40" spans="1:21" ht="22.5" customHeight="1">
      <c r="A40" s="1008" t="s">
        <v>1400</v>
      </c>
      <c r="B40" s="736"/>
      <c r="C40" s="636"/>
      <c r="D40" s="654"/>
      <c r="E40" s="654"/>
      <c r="F40" s="647"/>
      <c r="G40" s="647"/>
      <c r="H40" s="654"/>
      <c r="I40" s="654"/>
      <c r="J40" s="647" t="s">
        <v>1597</v>
      </c>
      <c r="K40" s="654"/>
      <c r="L40" s="647" t="s">
        <v>1597</v>
      </c>
      <c r="M40" s="647"/>
      <c r="N40" s="647"/>
      <c r="O40" s="647"/>
      <c r="P40" s="639" t="s">
        <v>1387</v>
      </c>
      <c r="Q40" s="764"/>
      <c r="R40" s="638"/>
      <c r="S40" s="638"/>
      <c r="T40" s="638"/>
      <c r="U40" s="638"/>
    </row>
    <row r="41" spans="1:21" ht="22.5" customHeight="1">
      <c r="A41" s="1009"/>
      <c r="B41" s="736"/>
      <c r="C41" s="636"/>
      <c r="D41" s="642"/>
      <c r="E41" s="642"/>
      <c r="F41" s="643"/>
      <c r="G41" s="643"/>
      <c r="H41" s="642"/>
      <c r="I41" s="642"/>
      <c r="J41" s="642" t="s">
        <v>1594</v>
      </c>
      <c r="K41" s="642"/>
      <c r="L41" s="642" t="s">
        <v>1594</v>
      </c>
      <c r="M41" s="643"/>
      <c r="N41" s="643"/>
      <c r="O41" s="643"/>
      <c r="P41" s="639" t="s">
        <v>1387</v>
      </c>
      <c r="Q41" s="764"/>
      <c r="R41" s="638"/>
      <c r="S41" s="638"/>
      <c r="T41" s="638"/>
      <c r="U41" s="638"/>
    </row>
    <row r="42" spans="1:21" ht="22.5" customHeight="1">
      <c r="A42" s="1009"/>
      <c r="B42" s="736"/>
      <c r="C42" s="636"/>
      <c r="D42" s="642"/>
      <c r="E42" s="642"/>
      <c r="F42" s="643"/>
      <c r="G42" s="643"/>
      <c r="H42" s="642"/>
      <c r="I42" s="642"/>
      <c r="J42" s="643" t="s">
        <v>1390</v>
      </c>
      <c r="K42" s="642"/>
      <c r="L42" s="643" t="s">
        <v>1390</v>
      </c>
      <c r="M42" s="643"/>
      <c r="N42" s="643"/>
      <c r="O42" s="643"/>
      <c r="P42" s="639" t="s">
        <v>1387</v>
      </c>
      <c r="Q42" s="764">
        <v>40</v>
      </c>
      <c r="R42" s="638"/>
      <c r="S42" s="638"/>
      <c r="T42" s="638"/>
      <c r="U42" s="638"/>
    </row>
    <row r="43" spans="1:21" ht="22.5" customHeight="1">
      <c r="A43" s="1009"/>
      <c r="B43" s="736"/>
      <c r="C43" s="636"/>
      <c r="D43" s="642"/>
      <c r="E43" s="642"/>
      <c r="F43" s="661"/>
      <c r="G43" s="642"/>
      <c r="H43" s="642"/>
      <c r="I43" s="642"/>
      <c r="J43" s="643" t="s">
        <v>1598</v>
      </c>
      <c r="K43" s="642"/>
      <c r="L43" s="642" t="s">
        <v>115</v>
      </c>
      <c r="M43" s="643"/>
      <c r="N43" s="643"/>
      <c r="O43" s="643"/>
      <c r="P43" s="639" t="s">
        <v>1387</v>
      </c>
      <c r="Q43" s="764"/>
      <c r="R43" s="638"/>
      <c r="S43" s="638"/>
      <c r="T43" s="638"/>
      <c r="U43" s="638"/>
    </row>
    <row r="44" spans="1:21" ht="22.5" customHeight="1">
      <c r="A44" s="1009"/>
      <c r="B44" s="736"/>
      <c r="C44" s="636"/>
      <c r="D44" s="642"/>
      <c r="E44" s="642"/>
      <c r="F44" s="643"/>
      <c r="G44" s="642"/>
      <c r="H44" s="642"/>
      <c r="I44" s="643"/>
      <c r="J44" s="724" t="s">
        <v>1595</v>
      </c>
      <c r="K44" s="642"/>
      <c r="L44" s="642"/>
      <c r="M44" s="643"/>
      <c r="N44" s="643"/>
      <c r="O44" s="643"/>
      <c r="P44" s="639" t="s">
        <v>1387</v>
      </c>
      <c r="Q44" s="764"/>
      <c r="R44" s="638"/>
      <c r="S44" s="638"/>
      <c r="T44" s="638"/>
      <c r="U44" s="638"/>
    </row>
    <row r="45" spans="1:21" ht="22.5" customHeight="1">
      <c r="A45" s="1009"/>
      <c r="B45" s="736"/>
      <c r="C45" s="636"/>
      <c r="D45" s="642"/>
      <c r="E45" s="663"/>
      <c r="F45" s="663"/>
      <c r="G45" s="643"/>
      <c r="H45" s="643"/>
      <c r="I45" s="642"/>
      <c r="J45" s="642" t="s">
        <v>1599</v>
      </c>
      <c r="K45" s="643"/>
      <c r="L45" s="643"/>
      <c r="M45" s="643"/>
      <c r="N45" s="643"/>
      <c r="O45" s="666"/>
      <c r="P45" s="639" t="s">
        <v>1387</v>
      </c>
      <c r="Q45" s="764"/>
      <c r="R45" s="638"/>
      <c r="S45" s="638"/>
      <c r="T45" s="638"/>
      <c r="U45" s="638"/>
    </row>
    <row r="46" spans="1:21" s="679" customFormat="1" ht="22.5" customHeight="1">
      <c r="A46" s="1008" t="s">
        <v>1408</v>
      </c>
      <c r="B46" s="738"/>
      <c r="C46" s="636">
        <v>261</v>
      </c>
      <c r="D46" s="726"/>
      <c r="E46" s="726"/>
      <c r="F46" s="654"/>
      <c r="G46" s="647"/>
      <c r="H46" s="726"/>
      <c r="I46" s="726"/>
      <c r="J46" s="668" t="s">
        <v>1643</v>
      </c>
      <c r="K46" s="668" t="s">
        <v>1643</v>
      </c>
      <c r="L46" s="731" t="s">
        <v>1647</v>
      </c>
      <c r="M46" s="731" t="s">
        <v>1647</v>
      </c>
      <c r="N46" s="681" t="s">
        <v>1643</v>
      </c>
      <c r="O46" s="681" t="s">
        <v>1643</v>
      </c>
      <c r="P46" s="639" t="s">
        <v>1387</v>
      </c>
      <c r="Q46" s="763"/>
      <c r="R46" s="638"/>
      <c r="S46" s="638"/>
      <c r="T46" s="638"/>
      <c r="U46" s="638"/>
    </row>
    <row r="47" spans="1:21" s="680" customFormat="1" ht="22.5" customHeight="1">
      <c r="A47" s="1009"/>
      <c r="B47" s="738"/>
      <c r="C47" s="636">
        <v>262</v>
      </c>
      <c r="D47" s="642"/>
      <c r="E47" s="642"/>
      <c r="F47" s="642"/>
      <c r="G47" s="642"/>
      <c r="H47" s="642"/>
      <c r="I47" s="642"/>
      <c r="J47" s="642" t="s">
        <v>1451</v>
      </c>
      <c r="K47" s="642" t="s">
        <v>1451</v>
      </c>
      <c r="L47" s="642" t="s">
        <v>1648</v>
      </c>
      <c r="M47" s="642" t="s">
        <v>1648</v>
      </c>
      <c r="N47" s="643" t="s">
        <v>1451</v>
      </c>
      <c r="O47" s="643" t="s">
        <v>1451</v>
      </c>
      <c r="P47" s="639" t="s">
        <v>1387</v>
      </c>
      <c r="Q47" s="764"/>
      <c r="R47" s="638"/>
      <c r="S47" s="638"/>
      <c r="T47" s="638"/>
      <c r="U47" s="638"/>
    </row>
    <row r="48" spans="1:21" s="680" customFormat="1" ht="22.5" customHeight="1">
      <c r="A48" s="1009"/>
      <c r="B48" s="738"/>
      <c r="C48" s="636">
        <v>263</v>
      </c>
      <c r="D48" s="643"/>
      <c r="E48" s="643"/>
      <c r="F48" s="642"/>
      <c r="G48" s="642"/>
      <c r="H48" s="643"/>
      <c r="I48" s="643"/>
      <c r="J48" s="643" t="s">
        <v>1452</v>
      </c>
      <c r="K48" s="643" t="s">
        <v>1452</v>
      </c>
      <c r="L48" s="643" t="s">
        <v>1452</v>
      </c>
      <c r="M48" s="643" t="s">
        <v>1452</v>
      </c>
      <c r="N48" s="643" t="s">
        <v>1452</v>
      </c>
      <c r="O48" s="643" t="s">
        <v>1452</v>
      </c>
      <c r="P48" s="639" t="s">
        <v>1387</v>
      </c>
      <c r="Q48" s="764"/>
      <c r="R48" s="638"/>
      <c r="S48" s="638"/>
      <c r="T48" s="638"/>
      <c r="U48" s="638"/>
    </row>
    <row r="49" spans="1:21" s="680" customFormat="1" ht="22.5" customHeight="1">
      <c r="A49" s="1009"/>
      <c r="B49" s="738"/>
      <c r="C49" s="636">
        <v>264</v>
      </c>
      <c r="D49" s="642"/>
      <c r="E49" s="642"/>
      <c r="F49" s="642"/>
      <c r="G49" s="642"/>
      <c r="H49" s="642"/>
      <c r="I49" s="642"/>
      <c r="J49" s="642" t="s">
        <v>1644</v>
      </c>
      <c r="K49" s="642" t="s">
        <v>115</v>
      </c>
      <c r="L49" s="642" t="s">
        <v>1649</v>
      </c>
      <c r="M49" s="642" t="s">
        <v>115</v>
      </c>
      <c r="N49" s="643" t="s">
        <v>115</v>
      </c>
      <c r="O49" s="643" t="s">
        <v>115</v>
      </c>
      <c r="P49" s="639" t="s">
        <v>1387</v>
      </c>
      <c r="Q49" s="764">
        <v>12</v>
      </c>
      <c r="R49" s="638"/>
      <c r="S49" s="638"/>
      <c r="T49" s="638"/>
      <c r="U49" s="638"/>
    </row>
    <row r="50" spans="1:21" s="680" customFormat="1" ht="22.5" customHeight="1">
      <c r="A50" s="1009"/>
      <c r="B50" s="738"/>
      <c r="C50" s="636">
        <v>265</v>
      </c>
      <c r="D50" s="642"/>
      <c r="E50" s="642"/>
      <c r="F50" s="642"/>
      <c r="G50" s="642"/>
      <c r="H50" s="642"/>
      <c r="I50" s="642"/>
      <c r="J50" s="724" t="s">
        <v>1645</v>
      </c>
      <c r="K50" s="643"/>
      <c r="L50" s="724" t="s">
        <v>1650</v>
      </c>
      <c r="M50" s="643" t="s">
        <v>1651</v>
      </c>
      <c r="N50" s="685" t="s">
        <v>1646</v>
      </c>
      <c r="O50" s="643"/>
      <c r="P50" s="639" t="s">
        <v>1387</v>
      </c>
      <c r="Q50" s="764"/>
      <c r="R50" s="638"/>
      <c r="S50" s="638"/>
      <c r="T50" s="638"/>
      <c r="U50" s="638"/>
    </row>
    <row r="51" spans="1:21" s="680" customFormat="1" ht="22.5" customHeight="1">
      <c r="A51" s="1010"/>
      <c r="B51" s="738"/>
      <c r="C51" s="636">
        <v>266</v>
      </c>
      <c r="D51" s="653"/>
      <c r="E51" s="663"/>
      <c r="F51" s="663"/>
      <c r="G51" s="663"/>
      <c r="H51" s="653"/>
      <c r="I51" s="663"/>
      <c r="J51" s="663"/>
      <c r="K51" s="663"/>
      <c r="L51" s="663"/>
      <c r="M51" s="663"/>
      <c r="N51" s="663"/>
      <c r="O51" s="663"/>
      <c r="P51" s="639" t="s">
        <v>1387</v>
      </c>
      <c r="Q51" s="764"/>
      <c r="R51" s="638"/>
      <c r="S51" s="638"/>
      <c r="T51" s="638"/>
      <c r="U51" s="638"/>
    </row>
    <row r="52" spans="1:21" ht="22.5" customHeight="1">
      <c r="A52" s="1015" t="s">
        <v>1407</v>
      </c>
      <c r="B52" s="738"/>
      <c r="C52" s="655"/>
      <c r="D52" s="728"/>
      <c r="E52" s="728"/>
      <c r="F52" s="728"/>
      <c r="G52" s="728"/>
      <c r="H52" s="728"/>
      <c r="I52" s="728"/>
      <c r="J52" s="728" t="s">
        <v>1588</v>
      </c>
      <c r="K52" s="728" t="s">
        <v>1588</v>
      </c>
      <c r="L52" s="728" t="s">
        <v>1588</v>
      </c>
      <c r="M52" s="728" t="s">
        <v>1588</v>
      </c>
      <c r="N52" s="756" t="s">
        <v>1588</v>
      </c>
      <c r="O52" s="756" t="s">
        <v>1588</v>
      </c>
      <c r="P52" s="639" t="s">
        <v>1387</v>
      </c>
      <c r="Q52" s="764"/>
      <c r="R52" s="638"/>
      <c r="S52" s="638"/>
      <c r="T52" s="638"/>
      <c r="U52" s="638"/>
    </row>
    <row r="53" spans="1:21" ht="22.5" customHeight="1">
      <c r="A53" s="1016"/>
      <c r="B53" s="738"/>
      <c r="C53" s="636"/>
      <c r="D53" s="642"/>
      <c r="E53" s="642"/>
      <c r="F53" s="642"/>
      <c r="G53" s="642"/>
      <c r="H53" s="642"/>
      <c r="I53" s="642"/>
      <c r="J53" s="642" t="s">
        <v>1589</v>
      </c>
      <c r="K53" s="642" t="s">
        <v>1589</v>
      </c>
      <c r="L53" s="642" t="s">
        <v>1589</v>
      </c>
      <c r="M53" s="642" t="s">
        <v>1589</v>
      </c>
      <c r="N53" s="643" t="s">
        <v>1589</v>
      </c>
      <c r="O53" s="643" t="s">
        <v>1589</v>
      </c>
      <c r="P53" s="639" t="s">
        <v>1387</v>
      </c>
      <c r="Q53" s="764"/>
      <c r="R53" s="638"/>
      <c r="S53" s="638"/>
      <c r="T53" s="638"/>
      <c r="U53" s="638"/>
    </row>
    <row r="54" spans="1:21" ht="22.5" customHeight="1">
      <c r="A54" s="1016"/>
      <c r="B54" s="738"/>
      <c r="C54" s="636"/>
      <c r="D54" s="642"/>
      <c r="E54" s="642"/>
      <c r="F54" s="642"/>
      <c r="G54" s="642"/>
      <c r="H54" s="642"/>
      <c r="I54" s="642"/>
      <c r="J54" s="642" t="s">
        <v>1368</v>
      </c>
      <c r="K54" s="642" t="s">
        <v>1368</v>
      </c>
      <c r="L54" s="642" t="s">
        <v>1368</v>
      </c>
      <c r="M54" s="642" t="s">
        <v>1368</v>
      </c>
      <c r="N54" s="643" t="s">
        <v>1368</v>
      </c>
      <c r="O54" s="643" t="s">
        <v>1368</v>
      </c>
      <c r="P54" s="639" t="s">
        <v>1387</v>
      </c>
      <c r="Q54" s="764">
        <v>31</v>
      </c>
      <c r="R54" s="638"/>
      <c r="S54" s="638"/>
      <c r="T54" s="638"/>
      <c r="U54" s="638"/>
    </row>
    <row r="55" spans="1:21" ht="22.5" customHeight="1">
      <c r="A55" s="1016"/>
      <c r="B55" s="738"/>
      <c r="C55" s="636"/>
      <c r="D55" s="642"/>
      <c r="E55" s="642"/>
      <c r="F55" s="642"/>
      <c r="G55" s="642"/>
      <c r="H55" s="642"/>
      <c r="I55" s="642"/>
      <c r="J55" s="642" t="s">
        <v>1590</v>
      </c>
      <c r="K55" s="642" t="s">
        <v>115</v>
      </c>
      <c r="L55" s="642" t="s">
        <v>115</v>
      </c>
      <c r="M55" s="642" t="s">
        <v>115</v>
      </c>
      <c r="N55" s="643" t="s">
        <v>115</v>
      </c>
      <c r="O55" s="643" t="s">
        <v>115</v>
      </c>
      <c r="P55" s="639" t="s">
        <v>1387</v>
      </c>
      <c r="Q55" s="764"/>
      <c r="R55" s="638"/>
      <c r="S55" s="638"/>
      <c r="T55" s="638"/>
      <c r="U55" s="638"/>
    </row>
    <row r="56" spans="1:21" ht="22.5" customHeight="1">
      <c r="A56" s="1016"/>
      <c r="B56" s="738"/>
      <c r="C56" s="636"/>
      <c r="D56" s="642"/>
      <c r="E56" s="643"/>
      <c r="F56" s="642"/>
      <c r="G56" s="642"/>
      <c r="H56" s="662"/>
      <c r="I56" s="643"/>
      <c r="J56" s="683" t="s">
        <v>1575</v>
      </c>
      <c r="K56" s="661"/>
      <c r="L56" s="642"/>
      <c r="M56" s="661"/>
      <c r="N56" s="643" t="s">
        <v>1591</v>
      </c>
      <c r="O56" s="643"/>
      <c r="P56" s="639" t="s">
        <v>1387</v>
      </c>
      <c r="Q56" s="764"/>
      <c r="R56" s="638"/>
      <c r="S56" s="638"/>
      <c r="T56" s="638"/>
      <c r="U56" s="638"/>
    </row>
    <row r="57" spans="1:21" ht="22.5" customHeight="1">
      <c r="A57" s="1022"/>
      <c r="B57" s="737"/>
      <c r="C57" s="636"/>
      <c r="D57" s="653"/>
      <c r="E57" s="653"/>
      <c r="F57" s="653"/>
      <c r="G57" s="653"/>
      <c r="H57" s="653"/>
      <c r="I57" s="663"/>
      <c r="J57" s="663"/>
      <c r="K57" s="663"/>
      <c r="L57" s="653"/>
      <c r="M57" s="666"/>
      <c r="N57" s="663"/>
      <c r="O57" s="663"/>
      <c r="P57" s="639" t="s">
        <v>1387</v>
      </c>
      <c r="Q57" s="764"/>
      <c r="R57" s="638"/>
      <c r="S57" s="638"/>
      <c r="T57" s="638"/>
      <c r="U57" s="638"/>
    </row>
    <row r="58" spans="1:21" ht="22.5" customHeight="1">
      <c r="A58" s="1011" t="s">
        <v>1410</v>
      </c>
      <c r="B58" s="541"/>
      <c r="C58" s="636"/>
      <c r="D58" s="722"/>
      <c r="E58" s="722"/>
      <c r="F58" s="722"/>
      <c r="G58" s="722"/>
      <c r="H58" s="722"/>
      <c r="I58" s="722"/>
      <c r="J58" s="642" t="s">
        <v>1681</v>
      </c>
      <c r="K58" s="642" t="s">
        <v>1681</v>
      </c>
      <c r="L58" s="642"/>
      <c r="M58" s="642"/>
      <c r="N58" s="643"/>
      <c r="O58" s="643"/>
      <c r="P58" s="709" t="s">
        <v>1387</v>
      </c>
      <c r="Q58" s="764"/>
      <c r="R58" s="675"/>
      <c r="S58" s="675"/>
      <c r="T58" s="675"/>
      <c r="U58" s="675"/>
    </row>
    <row r="59" spans="1:21" ht="22.5" customHeight="1">
      <c r="A59" s="1011"/>
      <c r="B59" s="738"/>
      <c r="C59" s="636"/>
      <c r="D59" s="642"/>
      <c r="E59" s="642"/>
      <c r="F59" s="642"/>
      <c r="G59" s="642"/>
      <c r="H59" s="642"/>
      <c r="I59" s="642"/>
      <c r="J59" s="642" t="s">
        <v>1682</v>
      </c>
      <c r="K59" s="642" t="s">
        <v>1682</v>
      </c>
      <c r="L59" s="642"/>
      <c r="M59" s="642"/>
      <c r="N59" s="643"/>
      <c r="O59" s="643"/>
      <c r="P59" s="639" t="s">
        <v>1387</v>
      </c>
      <c r="Q59" s="764"/>
      <c r="R59" s="638"/>
      <c r="S59" s="638"/>
      <c r="T59" s="638"/>
      <c r="U59" s="638"/>
    </row>
    <row r="60" spans="1:21" ht="22.5" customHeight="1">
      <c r="A60" s="1011"/>
      <c r="B60" s="738"/>
      <c r="C60" s="636"/>
      <c r="D60" s="642"/>
      <c r="E60" s="642"/>
      <c r="F60" s="642"/>
      <c r="G60" s="642"/>
      <c r="H60" s="642"/>
      <c r="I60" s="642"/>
      <c r="J60" s="642" t="s">
        <v>1342</v>
      </c>
      <c r="K60" s="642" t="s">
        <v>1342</v>
      </c>
      <c r="L60" s="642"/>
      <c r="M60" s="642"/>
      <c r="N60" s="643"/>
      <c r="O60" s="643"/>
      <c r="P60" s="639" t="s">
        <v>1387</v>
      </c>
      <c r="Q60" s="764">
        <v>23</v>
      </c>
      <c r="R60" s="638"/>
      <c r="S60" s="638"/>
      <c r="T60" s="638"/>
      <c r="U60" s="638"/>
    </row>
    <row r="61" spans="1:21" ht="22.5" customHeight="1">
      <c r="A61" s="1011"/>
      <c r="B61" s="738"/>
      <c r="C61" s="636"/>
      <c r="D61" s="642"/>
      <c r="E61" s="642"/>
      <c r="F61" s="642"/>
      <c r="G61" s="642"/>
      <c r="H61" s="642"/>
      <c r="I61" s="642"/>
      <c r="J61" s="642" t="s">
        <v>1683</v>
      </c>
      <c r="K61" s="642" t="s">
        <v>115</v>
      </c>
      <c r="L61" s="642"/>
      <c r="M61" s="642"/>
      <c r="N61" s="643"/>
      <c r="O61" s="643"/>
      <c r="P61" s="639" t="s">
        <v>1387</v>
      </c>
      <c r="Q61" s="764"/>
      <c r="R61" s="638"/>
      <c r="S61" s="638"/>
      <c r="T61" s="638"/>
      <c r="U61" s="638"/>
    </row>
    <row r="62" spans="1:21" ht="22.5" customHeight="1">
      <c r="A62" s="1011"/>
      <c r="B62" s="738"/>
      <c r="C62" s="636"/>
      <c r="D62" s="642"/>
      <c r="E62" s="642"/>
      <c r="F62" s="642"/>
      <c r="G62" s="642"/>
      <c r="H62" s="642"/>
      <c r="I62" s="642"/>
      <c r="J62" s="723" t="s">
        <v>1684</v>
      </c>
      <c r="K62" s="643" t="s">
        <v>1585</v>
      </c>
      <c r="L62" s="643"/>
      <c r="M62" s="643"/>
      <c r="N62" s="643"/>
      <c r="O62" s="643"/>
      <c r="P62" s="639" t="s">
        <v>1387</v>
      </c>
      <c r="Q62" s="764"/>
      <c r="R62" s="638"/>
      <c r="S62" s="638"/>
      <c r="T62" s="638"/>
      <c r="U62" s="638"/>
    </row>
    <row r="63" spans="1:21" ht="22.5" customHeight="1">
      <c r="A63" s="1012"/>
      <c r="B63" s="738"/>
      <c r="C63" s="636"/>
      <c r="D63" s="653"/>
      <c r="E63" s="663"/>
      <c r="F63" s="663"/>
      <c r="G63" s="663"/>
      <c r="H63" s="663"/>
      <c r="I63" s="663"/>
      <c r="J63" s="663"/>
      <c r="K63" s="663"/>
      <c r="L63" s="663"/>
      <c r="M63" s="663"/>
      <c r="N63" s="682"/>
      <c r="O63" s="663"/>
      <c r="P63" s="678" t="s">
        <v>1387</v>
      </c>
      <c r="Q63" s="764"/>
      <c r="R63" s="638"/>
      <c r="S63" s="638"/>
      <c r="T63" s="638"/>
      <c r="U63" s="638"/>
    </row>
    <row r="64" spans="1:21" s="679" customFormat="1" ht="22.5" customHeight="1">
      <c r="A64" s="1013" t="s">
        <v>1409</v>
      </c>
      <c r="B64" s="737"/>
      <c r="C64" s="636">
        <v>286</v>
      </c>
      <c r="D64" s="654"/>
      <c r="E64" s="654"/>
      <c r="F64" s="716"/>
      <c r="G64" s="716"/>
      <c r="H64" s="654"/>
      <c r="I64" s="654"/>
      <c r="J64" s="716"/>
      <c r="K64" s="716"/>
      <c r="L64" s="654"/>
      <c r="M64" s="654"/>
      <c r="N64" s="681" t="s">
        <v>1703</v>
      </c>
      <c r="O64" s="681" t="s">
        <v>1703</v>
      </c>
      <c r="P64" s="639" t="s">
        <v>1387</v>
      </c>
      <c r="Q64" s="763"/>
      <c r="R64" s="638"/>
      <c r="S64" s="638"/>
      <c r="T64" s="638"/>
      <c r="U64" s="638"/>
    </row>
    <row r="65" spans="1:21" ht="22.5" customHeight="1">
      <c r="A65" s="1011"/>
      <c r="B65" s="737"/>
      <c r="C65" s="636">
        <v>287</v>
      </c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 t="s">
        <v>1699</v>
      </c>
      <c r="O65" s="643" t="s">
        <v>1699</v>
      </c>
      <c r="P65" s="639" t="s">
        <v>1387</v>
      </c>
      <c r="Q65" s="764"/>
      <c r="R65" s="675"/>
      <c r="S65" s="675"/>
      <c r="T65" s="675"/>
      <c r="U65" s="675"/>
    </row>
    <row r="66" spans="1:21" ht="22.5" customHeight="1">
      <c r="A66" s="1011"/>
      <c r="B66" s="737"/>
      <c r="C66" s="636">
        <v>288</v>
      </c>
      <c r="D66" s="642"/>
      <c r="E66" s="642"/>
      <c r="F66" s="642"/>
      <c r="G66" s="642"/>
      <c r="H66" s="642"/>
      <c r="I66" s="642"/>
      <c r="J66" s="642"/>
      <c r="K66" s="642"/>
      <c r="L66" s="642"/>
      <c r="M66" s="642"/>
      <c r="N66" s="643" t="s">
        <v>1366</v>
      </c>
      <c r="O66" s="643" t="s">
        <v>1366</v>
      </c>
      <c r="P66" s="639" t="s">
        <v>1387</v>
      </c>
      <c r="Q66" s="764">
        <v>7</v>
      </c>
      <c r="R66" s="675"/>
      <c r="S66" s="675"/>
      <c r="T66" s="675"/>
      <c r="U66" s="675"/>
    </row>
    <row r="67" spans="1:21" ht="22.5" customHeight="1">
      <c r="A67" s="1011"/>
      <c r="B67" s="737"/>
      <c r="C67" s="636">
        <v>289</v>
      </c>
      <c r="D67" s="642"/>
      <c r="E67" s="642"/>
      <c r="F67" s="642"/>
      <c r="G67" s="642"/>
      <c r="H67" s="642"/>
      <c r="I67" s="642"/>
      <c r="J67" s="642"/>
      <c r="K67" s="642"/>
      <c r="L67" s="642"/>
      <c r="M67" s="642"/>
      <c r="N67" s="643" t="s">
        <v>1704</v>
      </c>
      <c r="O67" s="643" t="s">
        <v>115</v>
      </c>
      <c r="P67" s="639" t="s">
        <v>1387</v>
      </c>
      <c r="Q67" s="764"/>
      <c r="R67" s="675"/>
      <c r="S67" s="675"/>
      <c r="T67" s="675"/>
      <c r="U67" s="675"/>
    </row>
    <row r="68" spans="1:21" ht="22.5" customHeight="1">
      <c r="A68" s="1011"/>
      <c r="B68" s="737"/>
      <c r="C68" s="636">
        <v>290</v>
      </c>
      <c r="D68" s="661"/>
      <c r="E68" s="643"/>
      <c r="F68" s="662"/>
      <c r="G68" s="643"/>
      <c r="H68" s="642"/>
      <c r="I68" s="643"/>
      <c r="J68" s="642"/>
      <c r="K68" s="643"/>
      <c r="L68" s="643"/>
      <c r="M68" s="643"/>
      <c r="N68" s="670" t="s">
        <v>1660</v>
      </c>
      <c r="O68" s="643"/>
      <c r="P68" s="639" t="s">
        <v>1387</v>
      </c>
      <c r="Q68" s="764"/>
      <c r="R68" s="675"/>
      <c r="S68" s="675"/>
      <c r="T68" s="675"/>
      <c r="U68" s="675"/>
    </row>
    <row r="69" spans="1:21" ht="22.5" customHeight="1">
      <c r="A69" s="1012"/>
      <c r="B69" s="737"/>
      <c r="C69" s="636">
        <v>291</v>
      </c>
      <c r="D69" s="663"/>
      <c r="E69" s="663"/>
      <c r="F69" s="663"/>
      <c r="G69" s="663"/>
      <c r="H69" s="663"/>
      <c r="I69" s="663"/>
      <c r="J69" s="653"/>
      <c r="K69" s="663"/>
      <c r="L69" s="653"/>
      <c r="M69" s="663"/>
      <c r="N69" s="663" t="s">
        <v>1705</v>
      </c>
      <c r="O69" s="663"/>
      <c r="P69" s="678" t="s">
        <v>1387</v>
      </c>
      <c r="Q69" s="764"/>
      <c r="R69" s="677"/>
      <c r="S69" s="677"/>
      <c r="T69" s="677"/>
      <c r="U69" s="677"/>
    </row>
    <row r="70" spans="1:21" ht="22.5" customHeight="1">
      <c r="A70" s="1013" t="s">
        <v>1461</v>
      </c>
      <c r="B70" s="541"/>
      <c r="C70" s="636"/>
      <c r="D70" s="654"/>
      <c r="E70" s="654"/>
      <c r="F70" s="716"/>
      <c r="G70" s="716"/>
      <c r="H70" s="654"/>
      <c r="I70" s="654"/>
      <c r="J70" s="654" t="s">
        <v>1562</v>
      </c>
      <c r="K70" s="654" t="s">
        <v>1562</v>
      </c>
      <c r="L70" s="654"/>
      <c r="M70" s="654"/>
      <c r="N70" s="647"/>
      <c r="O70" s="647"/>
      <c r="P70" s="639" t="s">
        <v>1387</v>
      </c>
      <c r="Q70" s="764"/>
      <c r="R70" s="677"/>
      <c r="S70" s="677"/>
      <c r="T70" s="677"/>
      <c r="U70" s="677"/>
    </row>
    <row r="71" spans="1:21" ht="22.5" customHeight="1">
      <c r="A71" s="1011"/>
      <c r="B71" s="541"/>
      <c r="C71" s="636"/>
      <c r="D71" s="643"/>
      <c r="E71" s="643"/>
      <c r="F71" s="643"/>
      <c r="G71" s="643"/>
      <c r="H71" s="643"/>
      <c r="I71" s="643"/>
      <c r="J71" s="642" t="s">
        <v>1571</v>
      </c>
      <c r="K71" s="642" t="s">
        <v>1571</v>
      </c>
      <c r="L71" s="643"/>
      <c r="M71" s="643"/>
      <c r="N71" s="643"/>
      <c r="O71" s="643"/>
      <c r="P71" s="639" t="s">
        <v>1387</v>
      </c>
      <c r="Q71" s="764"/>
      <c r="R71" s="677"/>
      <c r="S71" s="677"/>
      <c r="T71" s="677"/>
      <c r="U71" s="677"/>
    </row>
    <row r="72" spans="1:21" ht="22.5" customHeight="1">
      <c r="A72" s="1011"/>
      <c r="B72" s="541"/>
      <c r="C72" s="636"/>
      <c r="D72" s="642"/>
      <c r="E72" s="642"/>
      <c r="F72" s="642"/>
      <c r="G72" s="642"/>
      <c r="H72" s="642"/>
      <c r="I72" s="642"/>
      <c r="J72" s="642" t="s">
        <v>1352</v>
      </c>
      <c r="K72" s="642" t="s">
        <v>1352</v>
      </c>
      <c r="L72" s="642"/>
      <c r="M72" s="642"/>
      <c r="N72" s="643"/>
      <c r="O72" s="643"/>
      <c r="P72" s="639" t="s">
        <v>1387</v>
      </c>
      <c r="Q72" s="764">
        <v>22</v>
      </c>
      <c r="R72" s="677"/>
      <c r="S72" s="677"/>
      <c r="T72" s="677"/>
      <c r="U72" s="677"/>
    </row>
    <row r="73" spans="1:21" ht="22.5" customHeight="1">
      <c r="A73" s="1011"/>
      <c r="B73" s="541"/>
      <c r="C73" s="636"/>
      <c r="D73" s="642"/>
      <c r="E73" s="642"/>
      <c r="F73" s="642"/>
      <c r="G73" s="642"/>
      <c r="H73" s="642"/>
      <c r="I73" s="642"/>
      <c r="J73" s="642" t="s">
        <v>1626</v>
      </c>
      <c r="K73" s="642" t="s">
        <v>115</v>
      </c>
      <c r="L73" s="642"/>
      <c r="M73" s="642"/>
      <c r="N73" s="643"/>
      <c r="O73" s="643"/>
      <c r="P73" s="639" t="s">
        <v>1387</v>
      </c>
      <c r="Q73" s="764"/>
      <c r="R73" s="677"/>
      <c r="S73" s="677"/>
      <c r="T73" s="677"/>
      <c r="U73" s="677"/>
    </row>
    <row r="74" spans="1:21" ht="22.5" customHeight="1">
      <c r="A74" s="1011"/>
      <c r="B74" s="541"/>
      <c r="C74" s="636"/>
      <c r="D74" s="661"/>
      <c r="E74" s="643"/>
      <c r="F74" s="662"/>
      <c r="G74" s="643"/>
      <c r="H74" s="642"/>
      <c r="I74" s="643"/>
      <c r="J74" s="723" t="s">
        <v>1627</v>
      </c>
      <c r="K74" s="643"/>
      <c r="L74" s="643"/>
      <c r="M74" s="643"/>
      <c r="N74" s="643"/>
      <c r="O74" s="643"/>
      <c r="P74" s="639" t="s">
        <v>1387</v>
      </c>
      <c r="Q74" s="764"/>
      <c r="R74" s="677"/>
      <c r="S74" s="677"/>
      <c r="T74" s="677"/>
      <c r="U74" s="677"/>
    </row>
    <row r="75" spans="1:21" ht="22.5" customHeight="1">
      <c r="A75" s="1011"/>
      <c r="B75" s="541"/>
      <c r="C75" s="636"/>
      <c r="D75" s="643"/>
      <c r="E75" s="663"/>
      <c r="F75" s="643"/>
      <c r="G75" s="663"/>
      <c r="H75" s="663"/>
      <c r="I75" s="663"/>
      <c r="J75" s="653" t="s">
        <v>1628</v>
      </c>
      <c r="K75" s="663"/>
      <c r="L75" s="653"/>
      <c r="M75" s="663"/>
      <c r="N75" s="643"/>
      <c r="O75" s="663"/>
      <c r="P75" s="678" t="s">
        <v>1387</v>
      </c>
      <c r="Q75" s="764"/>
      <c r="R75" s="677"/>
      <c r="S75" s="677"/>
      <c r="T75" s="677"/>
      <c r="U75" s="677"/>
    </row>
    <row r="76" spans="1:21" s="679" customFormat="1" ht="22.5" customHeight="1">
      <c r="A76" s="1013" t="s">
        <v>1462</v>
      </c>
      <c r="B76" s="541"/>
      <c r="C76" s="636"/>
      <c r="D76" s="716"/>
      <c r="E76" s="716"/>
      <c r="F76" s="654"/>
      <c r="G76" s="654"/>
      <c r="H76" s="716"/>
      <c r="I76" s="716"/>
      <c r="J76" s="654"/>
      <c r="K76" s="654"/>
      <c r="L76" s="654" t="s">
        <v>1629</v>
      </c>
      <c r="M76" s="654" t="s">
        <v>1629</v>
      </c>
      <c r="N76" s="647"/>
      <c r="O76" s="716"/>
      <c r="P76" s="639" t="s">
        <v>1387</v>
      </c>
      <c r="Q76" s="763"/>
      <c r="R76" s="638"/>
      <c r="S76" s="638"/>
      <c r="T76" s="638"/>
      <c r="U76" s="638"/>
    </row>
    <row r="77" spans="1:21" s="680" customFormat="1" ht="22.5" customHeight="1">
      <c r="A77" s="1011"/>
      <c r="B77" s="541"/>
      <c r="C77" s="636"/>
      <c r="D77" s="643"/>
      <c r="E77" s="643"/>
      <c r="F77" s="643"/>
      <c r="G77" s="643"/>
      <c r="H77" s="643"/>
      <c r="I77" s="643"/>
      <c r="J77" s="643"/>
      <c r="K77" s="643"/>
      <c r="L77" s="642" t="s">
        <v>1630</v>
      </c>
      <c r="M77" s="642" t="s">
        <v>1630</v>
      </c>
      <c r="N77" s="643"/>
      <c r="O77" s="643"/>
      <c r="P77" s="639" t="s">
        <v>1387</v>
      </c>
      <c r="Q77" s="764"/>
      <c r="R77" s="675"/>
      <c r="S77" s="675"/>
      <c r="T77" s="675"/>
      <c r="U77" s="675"/>
    </row>
    <row r="78" spans="1:21" s="680" customFormat="1" ht="22.5" customHeight="1">
      <c r="A78" s="1011"/>
      <c r="B78" s="541"/>
      <c r="C78" s="636"/>
      <c r="D78" s="642"/>
      <c r="E78" s="642"/>
      <c r="F78" s="642"/>
      <c r="G78" s="642"/>
      <c r="H78" s="642"/>
      <c r="I78" s="642"/>
      <c r="J78" s="642"/>
      <c r="K78" s="642"/>
      <c r="L78" s="642" t="s">
        <v>1352</v>
      </c>
      <c r="M78" s="642" t="s">
        <v>1352</v>
      </c>
      <c r="N78" s="643"/>
      <c r="O78" s="643"/>
      <c r="P78" s="639" t="s">
        <v>1387</v>
      </c>
      <c r="Q78" s="764">
        <v>21</v>
      </c>
      <c r="R78" s="675"/>
      <c r="S78" s="675"/>
      <c r="T78" s="675"/>
      <c r="U78" s="675"/>
    </row>
    <row r="79" spans="1:21" s="680" customFormat="1" ht="22.5" customHeight="1">
      <c r="A79" s="1011"/>
      <c r="B79" s="541"/>
      <c r="C79" s="636"/>
      <c r="D79" s="642"/>
      <c r="E79" s="642"/>
      <c r="F79" s="642"/>
      <c r="G79" s="642"/>
      <c r="H79" s="642"/>
      <c r="I79" s="642"/>
      <c r="J79" s="642"/>
      <c r="K79" s="642"/>
      <c r="L79" s="642" t="s">
        <v>1631</v>
      </c>
      <c r="M79" s="642" t="s">
        <v>115</v>
      </c>
      <c r="N79" s="643"/>
      <c r="O79" s="643"/>
      <c r="P79" s="639" t="s">
        <v>1387</v>
      </c>
      <c r="Q79" s="764"/>
      <c r="R79" s="675"/>
      <c r="S79" s="675"/>
      <c r="T79" s="675"/>
      <c r="U79" s="675"/>
    </row>
    <row r="80" spans="1:21" s="680" customFormat="1" ht="22.5" customHeight="1">
      <c r="A80" s="1011"/>
      <c r="B80" s="541"/>
      <c r="C80" s="636"/>
      <c r="D80" s="642"/>
      <c r="E80" s="642"/>
      <c r="F80" s="642"/>
      <c r="G80" s="643"/>
      <c r="H80" s="661"/>
      <c r="I80" s="643"/>
      <c r="J80" s="643"/>
      <c r="K80" s="643"/>
      <c r="L80" s="723" t="s">
        <v>1632</v>
      </c>
      <c r="M80" s="642" t="s">
        <v>1633</v>
      </c>
      <c r="N80" s="643"/>
      <c r="O80" s="661"/>
      <c r="P80" s="639" t="s">
        <v>1387</v>
      </c>
      <c r="Q80" s="764"/>
      <c r="R80" s="675"/>
      <c r="S80" s="675"/>
      <c r="T80" s="675"/>
      <c r="U80" s="675"/>
    </row>
    <row r="81" spans="1:21" s="680" customFormat="1" ht="22.5" customHeight="1">
      <c r="A81" s="1011"/>
      <c r="B81" s="541"/>
      <c r="C81" s="636"/>
      <c r="D81" s="663"/>
      <c r="E81" s="642"/>
      <c r="F81" s="663"/>
      <c r="G81" s="663"/>
      <c r="H81" s="663"/>
      <c r="I81" s="663"/>
      <c r="J81" s="663"/>
      <c r="K81" s="663"/>
      <c r="L81" s="653"/>
      <c r="M81" s="663"/>
      <c r="N81" s="663"/>
      <c r="O81" s="663"/>
      <c r="P81" s="639" t="s">
        <v>1387</v>
      </c>
      <c r="Q81" s="764"/>
      <c r="R81" s="675"/>
      <c r="S81" s="675"/>
      <c r="T81" s="675"/>
      <c r="U81" s="675"/>
    </row>
    <row r="82" spans="1:21" ht="22.5" customHeight="1">
      <c r="A82" s="1013" t="s">
        <v>1463</v>
      </c>
      <c r="B82" s="738"/>
      <c r="C82" s="636"/>
      <c r="D82" s="654"/>
      <c r="E82" s="654"/>
      <c r="F82" s="654"/>
      <c r="G82" s="654"/>
      <c r="H82" s="654"/>
      <c r="I82" s="654"/>
      <c r="J82" s="722" t="s">
        <v>1561</v>
      </c>
      <c r="K82" s="722" t="s">
        <v>1561</v>
      </c>
      <c r="L82" s="722" t="s">
        <v>1561</v>
      </c>
      <c r="M82" s="722" t="s">
        <v>1561</v>
      </c>
      <c r="N82" s="647" t="s">
        <v>1562</v>
      </c>
      <c r="O82" s="647" t="s">
        <v>1562</v>
      </c>
      <c r="P82" s="639" t="s">
        <v>1387</v>
      </c>
      <c r="Q82" s="764"/>
      <c r="R82" s="638"/>
      <c r="S82" s="638"/>
      <c r="T82" s="638"/>
      <c r="U82" s="638"/>
    </row>
    <row r="83" spans="1:21" ht="22.5" customHeight="1">
      <c r="A83" s="1011"/>
      <c r="B83" s="738"/>
      <c r="C83" s="636"/>
      <c r="D83" s="642"/>
      <c r="E83" s="642"/>
      <c r="F83" s="642"/>
      <c r="G83" s="642"/>
      <c r="H83" s="642"/>
      <c r="I83" s="642"/>
      <c r="J83" s="642" t="s">
        <v>1560</v>
      </c>
      <c r="K83" s="642" t="s">
        <v>1560</v>
      </c>
      <c r="L83" s="642" t="s">
        <v>1560</v>
      </c>
      <c r="M83" s="642" t="s">
        <v>1560</v>
      </c>
      <c r="N83" s="643" t="s">
        <v>1571</v>
      </c>
      <c r="O83" s="643" t="s">
        <v>1571</v>
      </c>
      <c r="P83" s="639" t="s">
        <v>1387</v>
      </c>
      <c r="Q83" s="764">
        <v>23</v>
      </c>
      <c r="R83" s="638"/>
      <c r="S83" s="638"/>
      <c r="T83" s="638"/>
      <c r="U83" s="638"/>
    </row>
    <row r="84" spans="1:21" ht="22.5" customHeight="1">
      <c r="A84" s="1011"/>
      <c r="B84" s="738"/>
      <c r="C84" s="636"/>
      <c r="D84" s="642"/>
      <c r="E84" s="642"/>
      <c r="F84" s="642"/>
      <c r="G84" s="642"/>
      <c r="H84" s="642"/>
      <c r="I84" s="642"/>
      <c r="J84" s="643" t="s">
        <v>1371</v>
      </c>
      <c r="K84" s="643" t="s">
        <v>1371</v>
      </c>
      <c r="L84" s="643" t="s">
        <v>1371</v>
      </c>
      <c r="M84" s="643" t="s">
        <v>1371</v>
      </c>
      <c r="N84" s="643" t="s">
        <v>1352</v>
      </c>
      <c r="O84" s="643" t="s">
        <v>1352</v>
      </c>
      <c r="P84" s="639" t="s">
        <v>1387</v>
      </c>
      <c r="Q84" s="764"/>
      <c r="R84" s="638"/>
      <c r="S84" s="638"/>
      <c r="T84" s="638"/>
      <c r="U84" s="638"/>
    </row>
    <row r="85" spans="1:21" ht="22.5" customHeight="1">
      <c r="A85" s="1011"/>
      <c r="B85" s="738"/>
      <c r="C85" s="636"/>
      <c r="D85" s="642"/>
      <c r="E85" s="642"/>
      <c r="F85" s="642"/>
      <c r="G85" s="642"/>
      <c r="H85" s="642"/>
      <c r="I85" s="642"/>
      <c r="J85" s="643" t="s">
        <v>1568</v>
      </c>
      <c r="K85" s="642" t="s">
        <v>115</v>
      </c>
      <c r="L85" s="642" t="s">
        <v>115</v>
      </c>
      <c r="M85" s="642" t="s">
        <v>115</v>
      </c>
      <c r="N85" s="643" t="s">
        <v>1572</v>
      </c>
      <c r="O85" s="643" t="s">
        <v>115</v>
      </c>
      <c r="P85" s="639" t="s">
        <v>1387</v>
      </c>
      <c r="Q85" s="764"/>
      <c r="R85" s="638"/>
      <c r="S85" s="638"/>
      <c r="T85" s="638"/>
      <c r="U85" s="638"/>
    </row>
    <row r="86" spans="1:21" ht="22.5" customHeight="1">
      <c r="A86" s="1011"/>
      <c r="B86" s="738"/>
      <c r="C86" s="636"/>
      <c r="D86" s="723"/>
      <c r="E86" s="643"/>
      <c r="F86" s="662"/>
      <c r="G86" s="661"/>
      <c r="H86" s="642"/>
      <c r="I86" s="661"/>
      <c r="J86" s="723" t="s">
        <v>1638</v>
      </c>
      <c r="K86" s="643" t="s">
        <v>1717</v>
      </c>
      <c r="L86" s="643"/>
      <c r="M86" s="683"/>
      <c r="N86" s="724" t="s">
        <v>1634</v>
      </c>
      <c r="O86" s="643"/>
      <c r="P86" s="639" t="s">
        <v>1387</v>
      </c>
      <c r="Q86" s="764"/>
      <c r="R86" s="638"/>
      <c r="S86" s="638"/>
      <c r="T86" s="638"/>
      <c r="U86" s="638"/>
    </row>
    <row r="87" spans="1:21" ht="22.5" customHeight="1">
      <c r="A87" s="1012"/>
      <c r="B87" s="738"/>
      <c r="C87" s="636"/>
      <c r="D87" s="653"/>
      <c r="E87" s="653"/>
      <c r="F87" s="663"/>
      <c r="G87" s="663"/>
      <c r="H87" s="663"/>
      <c r="I87" s="653"/>
      <c r="J87" s="663"/>
      <c r="K87" s="663"/>
      <c r="L87" s="663"/>
      <c r="M87" s="663"/>
      <c r="N87" s="663" t="s">
        <v>1635</v>
      </c>
      <c r="O87" s="663"/>
      <c r="P87" s="639" t="s">
        <v>1387</v>
      </c>
      <c r="Q87" s="710"/>
      <c r="R87" s="638"/>
      <c r="S87" s="638"/>
      <c r="T87" s="638"/>
      <c r="U87" s="638"/>
    </row>
    <row r="88" spans="1:21" ht="15.75" customHeight="1">
      <c r="A88" s="1008" t="s">
        <v>1527</v>
      </c>
      <c r="B88" s="541"/>
      <c r="C88" s="636"/>
      <c r="D88" s="654"/>
      <c r="E88" s="654"/>
      <c r="F88" s="654"/>
      <c r="G88" s="654"/>
      <c r="H88" s="647"/>
      <c r="I88" s="654"/>
      <c r="J88" s="668"/>
      <c r="K88" s="654" t="s">
        <v>1611</v>
      </c>
      <c r="L88" s="668"/>
      <c r="M88" s="654" t="s">
        <v>1611</v>
      </c>
      <c r="N88" s="654" t="s">
        <v>1611</v>
      </c>
      <c r="O88" s="647" t="s">
        <v>1611</v>
      </c>
      <c r="P88" s="639" t="s">
        <v>1440</v>
      </c>
      <c r="Q88" s="764"/>
      <c r="R88" s="638"/>
      <c r="S88" s="638"/>
      <c r="T88" s="638"/>
      <c r="U88" s="638"/>
    </row>
    <row r="89" spans="1:21" ht="15.75" customHeight="1">
      <c r="A89" s="1009"/>
      <c r="B89" s="738"/>
      <c r="C89" s="636"/>
      <c r="D89" s="642"/>
      <c r="E89" s="642"/>
      <c r="F89" s="642"/>
      <c r="G89" s="642"/>
      <c r="H89" s="643"/>
      <c r="I89" s="642"/>
      <c r="J89" s="642"/>
      <c r="K89" s="642" t="s">
        <v>1443</v>
      </c>
      <c r="L89" s="642"/>
      <c r="M89" s="642" t="s">
        <v>1443</v>
      </c>
      <c r="N89" s="642" t="s">
        <v>1443</v>
      </c>
      <c r="O89" s="643" t="s">
        <v>1443</v>
      </c>
      <c r="P89" s="639" t="s">
        <v>1440</v>
      </c>
      <c r="Q89" s="764"/>
      <c r="R89" s="638"/>
      <c r="S89" s="638"/>
      <c r="T89" s="638"/>
      <c r="U89" s="638"/>
    </row>
    <row r="90" spans="1:21" ht="15.75" customHeight="1">
      <c r="A90" s="1009"/>
      <c r="B90" s="738"/>
      <c r="C90" s="636"/>
      <c r="D90" s="643"/>
      <c r="E90" s="642"/>
      <c r="F90" s="643"/>
      <c r="G90" s="643"/>
      <c r="H90" s="643"/>
      <c r="I90" s="642"/>
      <c r="J90" s="642"/>
      <c r="K90" s="642" t="s">
        <v>1453</v>
      </c>
      <c r="L90" s="642"/>
      <c r="M90" s="642" t="s">
        <v>1453</v>
      </c>
      <c r="N90" s="642" t="s">
        <v>1453</v>
      </c>
      <c r="O90" s="643" t="s">
        <v>1453</v>
      </c>
      <c r="P90" s="639" t="s">
        <v>1440</v>
      </c>
      <c r="Q90" s="764"/>
      <c r="R90" s="638"/>
      <c r="S90" s="638"/>
      <c r="T90" s="638"/>
      <c r="U90" s="638"/>
    </row>
    <row r="91" spans="1:21" ht="15.75" customHeight="1">
      <c r="A91" s="1009"/>
      <c r="B91" s="738"/>
      <c r="C91" s="636"/>
      <c r="D91" s="643"/>
      <c r="E91" s="642"/>
      <c r="F91" s="643"/>
      <c r="G91" s="643"/>
      <c r="H91" s="643"/>
      <c r="I91" s="642"/>
      <c r="J91" s="642"/>
      <c r="K91" s="642" t="s">
        <v>1598</v>
      </c>
      <c r="L91" s="642"/>
      <c r="M91" s="642" t="s">
        <v>115</v>
      </c>
      <c r="N91" s="642" t="s">
        <v>115</v>
      </c>
      <c r="O91" s="643" t="s">
        <v>115</v>
      </c>
      <c r="P91" s="639" t="s">
        <v>1440</v>
      </c>
      <c r="Q91" s="764"/>
      <c r="R91" s="638"/>
      <c r="S91" s="638"/>
      <c r="T91" s="638"/>
      <c r="U91" s="638"/>
    </row>
    <row r="92" spans="1:21" ht="15.75" customHeight="1">
      <c r="A92" s="1009"/>
      <c r="B92" s="738"/>
      <c r="C92" s="636"/>
      <c r="D92" s="643"/>
      <c r="E92" s="642"/>
      <c r="F92" s="643"/>
      <c r="G92" s="642"/>
      <c r="H92" s="643"/>
      <c r="I92" s="642"/>
      <c r="J92" s="642"/>
      <c r="K92" s="723" t="s">
        <v>1612</v>
      </c>
      <c r="L92" s="642"/>
      <c r="M92" s="685"/>
      <c r="N92" s="642" t="s">
        <v>1613</v>
      </c>
      <c r="O92" s="643"/>
      <c r="P92" s="639" t="s">
        <v>1440</v>
      </c>
      <c r="Q92" s="764"/>
      <c r="R92" s="638"/>
      <c r="S92" s="638"/>
      <c r="T92" s="638"/>
      <c r="U92" s="638"/>
    </row>
    <row r="93" spans="1:21" ht="15.75" customHeight="1">
      <c r="A93" s="1010"/>
      <c r="B93" s="738"/>
      <c r="C93" s="636"/>
      <c r="D93" s="663"/>
      <c r="E93" s="667"/>
      <c r="F93" s="663"/>
      <c r="G93" s="663"/>
      <c r="H93" s="746"/>
      <c r="I93" s="664"/>
      <c r="J93" s="664"/>
      <c r="K93" s="664"/>
      <c r="L93" s="664"/>
      <c r="M93" s="663"/>
      <c r="N93" s="666"/>
      <c r="O93" s="666"/>
      <c r="P93" s="639" t="s">
        <v>1440</v>
      </c>
      <c r="Q93" s="764"/>
      <c r="R93" s="638"/>
      <c r="S93" s="638"/>
      <c r="T93" s="638"/>
      <c r="U93" s="638"/>
    </row>
    <row r="94" spans="1:21" ht="15.75" customHeight="1">
      <c r="A94" s="1008" t="s">
        <v>1528</v>
      </c>
      <c r="B94" s="738"/>
      <c r="C94" s="636"/>
      <c r="D94" s="654"/>
      <c r="E94" s="654"/>
      <c r="F94" s="647"/>
      <c r="G94" s="654"/>
      <c r="H94" s="647"/>
      <c r="I94" s="647"/>
      <c r="J94" s="668"/>
      <c r="K94" s="668" t="s">
        <v>1557</v>
      </c>
      <c r="L94" s="647"/>
      <c r="M94" s="647" t="s">
        <v>788</v>
      </c>
      <c r="N94" s="647" t="s">
        <v>788</v>
      </c>
      <c r="O94" s="647" t="s">
        <v>788</v>
      </c>
      <c r="P94" s="639" t="s">
        <v>1440</v>
      </c>
      <c r="Q94" s="764"/>
      <c r="R94" s="638"/>
      <c r="S94" s="638"/>
      <c r="T94" s="638"/>
      <c r="U94" s="638"/>
    </row>
    <row r="95" spans="1:21" ht="15.75" customHeight="1">
      <c r="A95" s="1009"/>
      <c r="B95" s="738"/>
      <c r="C95" s="636"/>
      <c r="D95" s="642"/>
      <c r="E95" s="642"/>
      <c r="F95" s="642"/>
      <c r="G95" s="642"/>
      <c r="H95" s="643"/>
      <c r="I95" s="642"/>
      <c r="J95" s="642"/>
      <c r="K95" s="642" t="s">
        <v>1469</v>
      </c>
      <c r="L95" s="642"/>
      <c r="M95" s="642" t="s">
        <v>1614</v>
      </c>
      <c r="N95" s="642" t="s">
        <v>1614</v>
      </c>
      <c r="O95" s="643" t="s">
        <v>1614</v>
      </c>
      <c r="P95" s="639" t="s">
        <v>1440</v>
      </c>
      <c r="Q95" s="764"/>
      <c r="R95" s="638"/>
      <c r="S95" s="638"/>
      <c r="T95" s="638"/>
      <c r="U95" s="638"/>
    </row>
    <row r="96" spans="1:21" ht="15.75" customHeight="1">
      <c r="A96" s="1009"/>
      <c r="B96" s="738"/>
      <c r="C96" s="636"/>
      <c r="D96" s="642"/>
      <c r="E96" s="642"/>
      <c r="F96" s="643"/>
      <c r="G96" s="642"/>
      <c r="H96" s="643"/>
      <c r="I96" s="643"/>
      <c r="J96" s="684"/>
      <c r="K96" s="684" t="s">
        <v>1375</v>
      </c>
      <c r="L96" s="643"/>
      <c r="M96" s="643" t="s">
        <v>1373</v>
      </c>
      <c r="N96" s="643" t="s">
        <v>1373</v>
      </c>
      <c r="O96" s="643" t="s">
        <v>1373</v>
      </c>
      <c r="P96" s="639" t="s">
        <v>1440</v>
      </c>
      <c r="Q96" s="764"/>
      <c r="R96" s="638"/>
      <c r="S96" s="638"/>
      <c r="T96" s="638"/>
      <c r="U96" s="638"/>
    </row>
    <row r="97" spans="1:21" ht="15.75" customHeight="1">
      <c r="A97" s="1009"/>
      <c r="B97" s="738"/>
      <c r="C97" s="636"/>
      <c r="D97" s="642"/>
      <c r="E97" s="642"/>
      <c r="F97" s="643"/>
      <c r="G97" s="642"/>
      <c r="H97" s="643"/>
      <c r="I97" s="643"/>
      <c r="J97" s="684"/>
      <c r="K97" s="684" t="s">
        <v>1618</v>
      </c>
      <c r="L97" s="643"/>
      <c r="M97" s="642" t="s">
        <v>1615</v>
      </c>
      <c r="N97" s="684" t="s">
        <v>115</v>
      </c>
      <c r="O97" s="685" t="s">
        <v>115</v>
      </c>
      <c r="P97" s="639" t="s">
        <v>1440</v>
      </c>
      <c r="Q97" s="764"/>
      <c r="R97" s="638"/>
      <c r="S97" s="638"/>
      <c r="T97" s="638"/>
      <c r="U97" s="638"/>
    </row>
    <row r="98" spans="1:21" ht="15.75" customHeight="1">
      <c r="A98" s="1009"/>
      <c r="B98" s="738"/>
      <c r="C98" s="636"/>
      <c r="D98" s="643"/>
      <c r="E98" s="642"/>
      <c r="F98" s="643"/>
      <c r="G98" s="642"/>
      <c r="H98" s="643"/>
      <c r="I98" s="642"/>
      <c r="J98" s="684"/>
      <c r="K98" s="723" t="s">
        <v>1619</v>
      </c>
      <c r="L98" s="642"/>
      <c r="M98" s="723" t="s">
        <v>1616</v>
      </c>
      <c r="N98" s="685"/>
      <c r="O98" s="643" t="s">
        <v>1617</v>
      </c>
      <c r="P98" s="639" t="s">
        <v>1440</v>
      </c>
      <c r="Q98" s="764"/>
      <c r="R98" s="638"/>
      <c r="S98" s="638"/>
      <c r="T98" s="638"/>
      <c r="U98" s="638"/>
    </row>
    <row r="99" spans="1:21" ht="15.75" customHeight="1">
      <c r="A99" s="1009"/>
      <c r="B99" s="738"/>
      <c r="C99" s="636"/>
      <c r="D99" s="664"/>
      <c r="E99" s="667"/>
      <c r="F99" s="667"/>
      <c r="G99" s="667"/>
      <c r="H99" s="667"/>
      <c r="I99" s="664"/>
      <c r="J99" s="712"/>
      <c r="K99" s="665"/>
      <c r="L99" s="664"/>
      <c r="M99" s="665"/>
      <c r="N99" s="664"/>
      <c r="O99" s="667"/>
      <c r="P99" s="639" t="s">
        <v>1440</v>
      </c>
      <c r="Q99" s="764"/>
      <c r="R99" s="638"/>
      <c r="S99" s="638"/>
      <c r="T99" s="638"/>
      <c r="U99" s="638"/>
    </row>
    <row r="100" spans="1:21" ht="15.75" customHeight="1">
      <c r="A100" s="1009"/>
      <c r="B100" s="738"/>
      <c r="C100" s="636"/>
      <c r="D100" s="685"/>
      <c r="E100" s="756"/>
      <c r="F100" s="745"/>
      <c r="G100" s="756"/>
      <c r="H100" s="745"/>
      <c r="I100" s="685"/>
      <c r="J100" s="685"/>
      <c r="K100" s="670"/>
      <c r="L100" s="685"/>
      <c r="M100" s="668" t="s">
        <v>1557</v>
      </c>
      <c r="N100" s="668" t="s">
        <v>1557</v>
      </c>
      <c r="O100" s="681" t="s">
        <v>1557</v>
      </c>
      <c r="P100" s="639" t="s">
        <v>1440</v>
      </c>
      <c r="Q100" s="764"/>
      <c r="R100" s="638"/>
      <c r="S100" s="638"/>
      <c r="T100" s="638"/>
      <c r="U100" s="638"/>
    </row>
    <row r="101" spans="1:21" ht="15.75" customHeight="1">
      <c r="A101" s="1009"/>
      <c r="B101" s="738"/>
      <c r="C101" s="636"/>
      <c r="D101" s="685"/>
      <c r="E101" s="745"/>
      <c r="F101" s="745"/>
      <c r="G101" s="745"/>
      <c r="H101" s="745"/>
      <c r="I101" s="685"/>
      <c r="J101" s="685"/>
      <c r="K101" s="670"/>
      <c r="L101" s="685"/>
      <c r="M101" s="642" t="s">
        <v>1469</v>
      </c>
      <c r="N101" s="642" t="s">
        <v>1469</v>
      </c>
      <c r="O101" s="643" t="s">
        <v>1469</v>
      </c>
      <c r="P101" s="639" t="s">
        <v>1440</v>
      </c>
      <c r="Q101" s="764"/>
      <c r="R101" s="638"/>
      <c r="S101" s="638"/>
      <c r="T101" s="638"/>
      <c r="U101" s="638"/>
    </row>
    <row r="102" spans="1:21" ht="15.75" customHeight="1">
      <c r="A102" s="1009"/>
      <c r="B102" s="738"/>
      <c r="C102" s="636"/>
      <c r="D102" s="685"/>
      <c r="E102" s="745"/>
      <c r="F102" s="745"/>
      <c r="G102" s="745"/>
      <c r="H102" s="745"/>
      <c r="I102" s="685"/>
      <c r="J102" s="685"/>
      <c r="K102" s="670"/>
      <c r="L102" s="685"/>
      <c r="M102" s="684" t="s">
        <v>1375</v>
      </c>
      <c r="N102" s="684" t="s">
        <v>1375</v>
      </c>
      <c r="O102" s="685" t="s">
        <v>1375</v>
      </c>
      <c r="P102" s="639" t="s">
        <v>1440</v>
      </c>
      <c r="Q102" s="764"/>
      <c r="R102" s="638"/>
      <c r="S102" s="638"/>
      <c r="T102" s="638"/>
      <c r="U102" s="638"/>
    </row>
    <row r="103" spans="1:21" ht="15.75" customHeight="1">
      <c r="A103" s="1009"/>
      <c r="B103" s="738"/>
      <c r="C103" s="636"/>
      <c r="D103" s="685"/>
      <c r="E103" s="745"/>
      <c r="F103" s="745"/>
      <c r="G103" s="745"/>
      <c r="H103" s="745"/>
      <c r="I103" s="685"/>
      <c r="J103" s="685"/>
      <c r="K103" s="670"/>
      <c r="L103" s="685"/>
      <c r="M103" s="685" t="s">
        <v>115</v>
      </c>
      <c r="N103" s="685" t="s">
        <v>115</v>
      </c>
      <c r="O103" s="745" t="s">
        <v>115</v>
      </c>
      <c r="P103" s="639" t="s">
        <v>1440</v>
      </c>
      <c r="Q103" s="764"/>
      <c r="R103" s="638"/>
      <c r="S103" s="638"/>
      <c r="T103" s="638"/>
      <c r="U103" s="638"/>
    </row>
    <row r="104" spans="1:21" ht="15.75" customHeight="1">
      <c r="A104" s="1009"/>
      <c r="B104" s="738"/>
      <c r="C104" s="636"/>
      <c r="D104" s="685"/>
      <c r="E104" s="745"/>
      <c r="F104" s="745"/>
      <c r="G104" s="745"/>
      <c r="H104" s="745"/>
      <c r="I104" s="685"/>
      <c r="J104" s="685"/>
      <c r="K104" s="670"/>
      <c r="L104" s="685"/>
      <c r="M104" s="723" t="s">
        <v>1620</v>
      </c>
      <c r="N104" s="685"/>
      <c r="O104" s="745"/>
      <c r="P104" s="639" t="s">
        <v>1440</v>
      </c>
      <c r="Q104" s="764"/>
      <c r="R104" s="638"/>
      <c r="S104" s="638"/>
      <c r="T104" s="638"/>
      <c r="U104" s="638"/>
    </row>
    <row r="105" spans="1:21" ht="15.75" customHeight="1">
      <c r="A105" s="1010"/>
      <c r="B105" s="738"/>
      <c r="C105" s="636"/>
      <c r="D105" s="664"/>
      <c r="E105" s="667"/>
      <c r="F105" s="667"/>
      <c r="G105" s="667"/>
      <c r="H105" s="667"/>
      <c r="I105" s="664"/>
      <c r="J105" s="664"/>
      <c r="K105" s="665"/>
      <c r="L105" s="664"/>
      <c r="M105" s="664" t="s">
        <v>1707</v>
      </c>
      <c r="N105" s="664"/>
      <c r="O105" s="667"/>
      <c r="P105" s="639" t="s">
        <v>1440</v>
      </c>
      <c r="Q105" s="764"/>
      <c r="R105" s="638"/>
      <c r="S105" s="638"/>
      <c r="T105" s="638"/>
      <c r="U105" s="638"/>
    </row>
    <row r="106" spans="1:21" ht="15.75" customHeight="1">
      <c r="A106" s="1008" t="s">
        <v>1529</v>
      </c>
      <c r="B106" s="738"/>
      <c r="C106" s="636"/>
      <c r="D106" s="654"/>
      <c r="E106" s="654"/>
      <c r="F106" s="654"/>
      <c r="G106" s="654"/>
      <c r="H106" s="654"/>
      <c r="I106" s="647"/>
      <c r="J106" s="654"/>
      <c r="K106" s="654" t="s">
        <v>1698</v>
      </c>
      <c r="L106" s="654"/>
      <c r="M106" s="654" t="s">
        <v>1698</v>
      </c>
      <c r="N106" s="654"/>
      <c r="O106" s="647"/>
      <c r="P106" s="639" t="s">
        <v>1440</v>
      </c>
      <c r="Q106" s="764"/>
      <c r="R106" s="638"/>
      <c r="S106" s="638"/>
      <c r="T106" s="638"/>
      <c r="U106" s="638"/>
    </row>
    <row r="107" spans="1:21" ht="15.75" customHeight="1">
      <c r="A107" s="1009"/>
      <c r="B107" s="738"/>
      <c r="C107" s="636"/>
      <c r="D107" s="642"/>
      <c r="E107" s="642"/>
      <c r="F107" s="642"/>
      <c r="G107" s="642"/>
      <c r="H107" s="642"/>
      <c r="I107" s="643"/>
      <c r="J107" s="642"/>
      <c r="K107" s="643" t="s">
        <v>1699</v>
      </c>
      <c r="L107" s="642"/>
      <c r="M107" s="643" t="s">
        <v>1699</v>
      </c>
      <c r="N107" s="642"/>
      <c r="O107" s="643"/>
      <c r="P107" s="639" t="s">
        <v>1440</v>
      </c>
      <c r="Q107" s="764"/>
      <c r="R107" s="638"/>
      <c r="S107" s="638"/>
      <c r="T107" s="638"/>
      <c r="U107" s="638"/>
    </row>
    <row r="108" spans="1:21" ht="15.75" customHeight="1">
      <c r="A108" s="1009"/>
      <c r="B108" s="738"/>
      <c r="C108" s="636"/>
      <c r="D108" s="642"/>
      <c r="E108" s="642"/>
      <c r="F108" s="642"/>
      <c r="G108" s="642"/>
      <c r="H108" s="642"/>
      <c r="I108" s="643"/>
      <c r="J108" s="642"/>
      <c r="K108" s="642" t="s">
        <v>1337</v>
      </c>
      <c r="L108" s="642"/>
      <c r="M108" s="642" t="s">
        <v>1337</v>
      </c>
      <c r="N108" s="642"/>
      <c r="O108" s="643"/>
      <c r="P108" s="639" t="s">
        <v>1440</v>
      </c>
      <c r="Q108" s="764"/>
      <c r="R108" s="638"/>
      <c r="S108" s="638"/>
      <c r="T108" s="638"/>
      <c r="U108" s="638"/>
    </row>
    <row r="109" spans="1:21" ht="15.75" customHeight="1">
      <c r="A109" s="1009"/>
      <c r="B109" s="738"/>
      <c r="C109" s="636"/>
      <c r="D109" s="642"/>
      <c r="E109" s="642"/>
      <c r="F109" s="642"/>
      <c r="G109" s="642"/>
      <c r="H109" s="642"/>
      <c r="I109" s="642"/>
      <c r="J109" s="642"/>
      <c r="K109" s="642" t="s">
        <v>1700</v>
      </c>
      <c r="L109" s="642"/>
      <c r="M109" s="642" t="s">
        <v>115</v>
      </c>
      <c r="N109" s="642"/>
      <c r="O109" s="643"/>
      <c r="P109" s="639" t="s">
        <v>1440</v>
      </c>
      <c r="Q109" s="764"/>
      <c r="R109" s="638"/>
      <c r="S109" s="638"/>
      <c r="T109" s="638"/>
      <c r="U109" s="638"/>
    </row>
    <row r="110" spans="1:21" ht="15.75" customHeight="1">
      <c r="A110" s="1009"/>
      <c r="B110" s="738"/>
      <c r="C110" s="636"/>
      <c r="D110" s="642"/>
      <c r="E110" s="642"/>
      <c r="F110" s="662"/>
      <c r="G110" s="642"/>
      <c r="H110" s="683"/>
      <c r="I110" s="642"/>
      <c r="J110" s="642"/>
      <c r="K110" s="723" t="s">
        <v>1701</v>
      </c>
      <c r="L110" s="642"/>
      <c r="M110" s="642" t="s">
        <v>1702</v>
      </c>
      <c r="N110" s="684"/>
      <c r="O110" s="643"/>
      <c r="P110" s="639" t="s">
        <v>1440</v>
      </c>
      <c r="Q110" s="764"/>
      <c r="R110" s="638"/>
      <c r="S110" s="638"/>
      <c r="T110" s="638"/>
      <c r="U110" s="638"/>
    </row>
    <row r="111" spans="1:21" ht="15.75" customHeight="1">
      <c r="A111" s="1009"/>
      <c r="B111" s="738"/>
      <c r="C111" s="636"/>
      <c r="D111" s="664"/>
      <c r="E111" s="667"/>
      <c r="F111" s="664"/>
      <c r="G111" s="667"/>
      <c r="H111" s="664"/>
      <c r="I111" s="664"/>
      <c r="J111" s="664"/>
      <c r="K111" s="766" t="s">
        <v>1697</v>
      </c>
      <c r="L111" s="664"/>
      <c r="M111" s="766" t="s">
        <v>1697</v>
      </c>
      <c r="N111" s="664"/>
      <c r="O111" s="664"/>
      <c r="P111" s="639" t="s">
        <v>1440</v>
      </c>
      <c r="Q111" s="764"/>
      <c r="R111" s="638"/>
      <c r="S111" s="638"/>
      <c r="T111" s="638"/>
      <c r="U111" s="638"/>
    </row>
    <row r="112" spans="1:21" ht="15.75" customHeight="1">
      <c r="A112" s="1008" t="s">
        <v>1530</v>
      </c>
      <c r="B112" s="541"/>
      <c r="C112" s="636"/>
      <c r="D112" s="654"/>
      <c r="E112" s="654"/>
      <c r="F112" s="716"/>
      <c r="G112" s="654"/>
      <c r="H112" s="654"/>
      <c r="I112" s="654"/>
      <c r="J112" s="654"/>
      <c r="K112" s="654"/>
      <c r="L112" s="643"/>
      <c r="M112" s="654" t="s">
        <v>1543</v>
      </c>
      <c r="N112" s="654" t="s">
        <v>1543</v>
      </c>
      <c r="O112" s="647" t="s">
        <v>1543</v>
      </c>
      <c r="P112" s="639" t="s">
        <v>1440</v>
      </c>
      <c r="Q112" s="764"/>
      <c r="R112" s="638"/>
      <c r="S112" s="638"/>
      <c r="T112" s="638"/>
      <c r="U112" s="638"/>
    </row>
    <row r="113" spans="1:21" ht="15.75" customHeight="1">
      <c r="A113" s="1009"/>
      <c r="B113" s="541"/>
      <c r="C113" s="636"/>
      <c r="D113" s="642"/>
      <c r="E113" s="642"/>
      <c r="F113" s="642"/>
      <c r="G113" s="642"/>
      <c r="H113" s="642"/>
      <c r="I113" s="642"/>
      <c r="J113" s="642"/>
      <c r="K113" s="730"/>
      <c r="L113" s="643"/>
      <c r="M113" s="730" t="s">
        <v>1570</v>
      </c>
      <c r="N113" s="730" t="s">
        <v>1570</v>
      </c>
      <c r="O113" s="759" t="s">
        <v>1570</v>
      </c>
      <c r="P113" s="639" t="s">
        <v>1440</v>
      </c>
      <c r="Q113" s="764"/>
      <c r="R113" s="638"/>
      <c r="S113" s="638"/>
      <c r="T113" s="638"/>
      <c r="U113" s="638"/>
    </row>
    <row r="114" spans="1:21" ht="15.75" customHeight="1">
      <c r="A114" s="1009"/>
      <c r="B114" s="541"/>
      <c r="C114" s="636"/>
      <c r="D114" s="642"/>
      <c r="E114" s="642"/>
      <c r="F114" s="642"/>
      <c r="G114" s="642"/>
      <c r="H114" s="642"/>
      <c r="I114" s="642"/>
      <c r="J114" s="648"/>
      <c r="K114" s="648"/>
      <c r="L114" s="643"/>
      <c r="M114" s="648" t="s">
        <v>1357</v>
      </c>
      <c r="N114" s="648" t="s">
        <v>1357</v>
      </c>
      <c r="O114" s="648" t="s">
        <v>1357</v>
      </c>
      <c r="P114" s="639" t="s">
        <v>1440</v>
      </c>
      <c r="Q114" s="764"/>
      <c r="R114" s="638"/>
      <c r="S114" s="638"/>
      <c r="T114" s="638"/>
      <c r="U114" s="638"/>
    </row>
    <row r="115" spans="1:21" ht="15.75" customHeight="1">
      <c r="A115" s="1009"/>
      <c r="B115" s="541"/>
      <c r="C115" s="636"/>
      <c r="D115" s="642"/>
      <c r="E115" s="642"/>
      <c r="F115" s="642"/>
      <c r="G115" s="642"/>
      <c r="H115" s="642"/>
      <c r="I115" s="643"/>
      <c r="J115" s="642"/>
      <c r="K115" s="1023"/>
      <c r="L115" s="643"/>
      <c r="M115" s="643" t="s">
        <v>1685</v>
      </c>
      <c r="N115" s="642" t="s">
        <v>115</v>
      </c>
      <c r="O115" s="643" t="s">
        <v>115</v>
      </c>
      <c r="P115" s="639" t="s">
        <v>1440</v>
      </c>
      <c r="Q115" s="764"/>
      <c r="R115" s="638"/>
      <c r="S115" s="638"/>
      <c r="T115" s="638"/>
      <c r="U115" s="638"/>
    </row>
    <row r="116" spans="1:21" ht="15.75" customHeight="1">
      <c r="A116" s="1009"/>
      <c r="B116" s="541"/>
      <c r="C116" s="636"/>
      <c r="D116" s="642"/>
      <c r="E116" s="642"/>
      <c r="F116" s="642"/>
      <c r="G116" s="642"/>
      <c r="H116" s="662"/>
      <c r="I116" s="642"/>
      <c r="J116" s="643"/>
      <c r="K116" s="1023"/>
      <c r="L116" s="661"/>
      <c r="M116" s="723" t="s">
        <v>1686</v>
      </c>
      <c r="N116" s="662"/>
      <c r="O116" s="685" t="s">
        <v>1689</v>
      </c>
      <c r="P116" s="639" t="s">
        <v>1440</v>
      </c>
      <c r="Q116" s="764"/>
      <c r="R116" s="638"/>
      <c r="S116" s="638"/>
      <c r="T116" s="638"/>
      <c r="U116" s="638"/>
    </row>
    <row r="117" spans="1:21" ht="15.75" customHeight="1">
      <c r="A117" s="1009"/>
      <c r="B117" s="541"/>
      <c r="C117" s="636"/>
      <c r="D117" s="663"/>
      <c r="E117" s="667"/>
      <c r="F117" s="664"/>
      <c r="G117" s="667"/>
      <c r="H117" s="663"/>
      <c r="I117" s="653"/>
      <c r="J117" s="664"/>
      <c r="K117" s="663"/>
      <c r="L117" s="664"/>
      <c r="M117" s="664"/>
      <c r="N117" s="663"/>
      <c r="O117" s="667"/>
      <c r="P117" s="639" t="s">
        <v>1440</v>
      </c>
      <c r="Q117" s="764"/>
      <c r="R117" s="638"/>
      <c r="S117" s="638"/>
      <c r="T117" s="638"/>
      <c r="U117" s="638"/>
    </row>
    <row r="118" spans="1:21" ht="15.75" customHeight="1">
      <c r="A118" s="1009"/>
      <c r="B118" s="541"/>
      <c r="C118" s="636"/>
      <c r="D118" s="654"/>
      <c r="E118" s="647"/>
      <c r="F118" s="681"/>
      <c r="G118" s="647"/>
      <c r="H118" s="654"/>
      <c r="I118" s="654"/>
      <c r="J118" s="668"/>
      <c r="K118" s="654" t="s">
        <v>1543</v>
      </c>
      <c r="L118" s="668"/>
      <c r="M118" s="647"/>
      <c r="N118" s="647"/>
      <c r="O118" s="713"/>
      <c r="P118" s="639" t="s">
        <v>1440</v>
      </c>
      <c r="Q118" s="764"/>
      <c r="R118" s="638"/>
      <c r="S118" s="638"/>
      <c r="T118" s="638"/>
      <c r="U118" s="638"/>
    </row>
    <row r="119" spans="1:21" ht="15.75" customHeight="1">
      <c r="A119" s="1009"/>
      <c r="B119" s="541"/>
      <c r="C119" s="636"/>
      <c r="D119" s="642"/>
      <c r="E119" s="730"/>
      <c r="F119" s="685"/>
      <c r="G119" s="730"/>
      <c r="H119" s="642"/>
      <c r="I119" s="642"/>
      <c r="J119" s="684"/>
      <c r="K119" s="730" t="s">
        <v>1570</v>
      </c>
      <c r="L119" s="684"/>
      <c r="M119" s="730"/>
      <c r="N119" s="643"/>
      <c r="O119" s="714"/>
      <c r="P119" s="639" t="s">
        <v>1440</v>
      </c>
      <c r="Q119" s="764"/>
      <c r="R119" s="638"/>
      <c r="S119" s="638"/>
      <c r="T119" s="638"/>
      <c r="U119" s="638"/>
    </row>
    <row r="120" spans="1:21" ht="15.75" customHeight="1">
      <c r="A120" s="1009"/>
      <c r="B120" s="541"/>
      <c r="C120" s="636"/>
      <c r="D120" s="642"/>
      <c r="E120" s="648"/>
      <c r="F120" s="685"/>
      <c r="G120" s="648"/>
      <c r="H120" s="642"/>
      <c r="I120" s="642"/>
      <c r="J120" s="684"/>
      <c r="K120" s="648" t="s">
        <v>1357</v>
      </c>
      <c r="L120" s="684"/>
      <c r="M120" s="648"/>
      <c r="N120" s="643"/>
      <c r="O120" s="714"/>
      <c r="P120" s="639" t="s">
        <v>1440</v>
      </c>
      <c r="Q120" s="764"/>
      <c r="R120" s="638"/>
      <c r="S120" s="638"/>
      <c r="T120" s="638"/>
      <c r="U120" s="638"/>
    </row>
    <row r="121" spans="1:21" ht="15.75" customHeight="1">
      <c r="A121" s="1009"/>
      <c r="B121" s="541"/>
      <c r="C121" s="636"/>
      <c r="D121" s="642"/>
      <c r="E121" s="714"/>
      <c r="F121" s="685"/>
      <c r="G121" s="745"/>
      <c r="H121" s="642"/>
      <c r="I121" s="661"/>
      <c r="J121" s="684"/>
      <c r="K121" s="642" t="s">
        <v>115</v>
      </c>
      <c r="L121" s="684"/>
      <c r="M121" s="685"/>
      <c r="N121" s="643"/>
      <c r="O121" s="714"/>
      <c r="P121" s="639" t="s">
        <v>1440</v>
      </c>
      <c r="Q121" s="764"/>
      <c r="R121" s="638"/>
      <c r="S121" s="638"/>
      <c r="T121" s="638"/>
      <c r="U121" s="638"/>
    </row>
    <row r="122" spans="1:21" ht="15.75" customHeight="1">
      <c r="A122" s="1009"/>
      <c r="B122" s="541"/>
      <c r="C122" s="636"/>
      <c r="D122" s="642"/>
      <c r="E122" s="714"/>
      <c r="F122" s="685"/>
      <c r="G122" s="725"/>
      <c r="H122" s="642"/>
      <c r="I122" s="642"/>
      <c r="J122" s="684"/>
      <c r="K122" s="643" t="s">
        <v>1687</v>
      </c>
      <c r="L122" s="684"/>
      <c r="M122" s="725"/>
      <c r="N122" s="643"/>
      <c r="O122" s="714"/>
      <c r="P122" s="639" t="s">
        <v>1440</v>
      </c>
      <c r="Q122" s="764"/>
      <c r="R122" s="638"/>
      <c r="S122" s="638"/>
      <c r="T122" s="638"/>
      <c r="U122" s="638"/>
    </row>
    <row r="123" spans="1:21" ht="15.75" customHeight="1">
      <c r="A123" s="1010"/>
      <c r="B123" s="541"/>
      <c r="C123" s="636"/>
      <c r="D123" s="653"/>
      <c r="E123" s="715"/>
      <c r="F123" s="664"/>
      <c r="G123" s="715"/>
      <c r="H123" s="653"/>
      <c r="I123" s="653"/>
      <c r="J123" s="712"/>
      <c r="K123" s="666"/>
      <c r="L123" s="712"/>
      <c r="M123" s="665"/>
      <c r="N123" s="663"/>
      <c r="O123" s="715"/>
      <c r="P123" s="639" t="s">
        <v>1440</v>
      </c>
      <c r="Q123" s="764"/>
      <c r="R123" s="638"/>
      <c r="S123" s="638"/>
      <c r="T123" s="638"/>
      <c r="U123" s="638"/>
    </row>
    <row r="124" spans="1:21" s="680" customFormat="1" ht="15.75" customHeight="1">
      <c r="A124" s="1013" t="s">
        <v>1475</v>
      </c>
      <c r="B124" s="738"/>
      <c r="C124" s="655"/>
      <c r="D124" s="654"/>
      <c r="E124" s="647"/>
      <c r="F124" s="647"/>
      <c r="G124" s="754"/>
      <c r="H124" s="654"/>
      <c r="I124" s="654"/>
      <c r="J124" s="654"/>
      <c r="K124" s="647"/>
      <c r="L124" s="654"/>
      <c r="M124" s="654" t="s">
        <v>1550</v>
      </c>
      <c r="N124" s="654" t="s">
        <v>1550</v>
      </c>
      <c r="O124" s="647" t="s">
        <v>1550</v>
      </c>
      <c r="P124" s="639" t="s">
        <v>1440</v>
      </c>
      <c r="Q124" s="764"/>
      <c r="R124" s="638"/>
      <c r="S124" s="638"/>
      <c r="T124" s="638"/>
      <c r="U124" s="638"/>
    </row>
    <row r="125" spans="1:21" s="680" customFormat="1" ht="15.75" customHeight="1">
      <c r="A125" s="1011"/>
      <c r="B125" s="738"/>
      <c r="C125" s="636"/>
      <c r="D125" s="642"/>
      <c r="E125" s="642"/>
      <c r="F125" s="642"/>
      <c r="G125" s="747"/>
      <c r="H125" s="642"/>
      <c r="I125" s="642"/>
      <c r="J125" s="642"/>
      <c r="K125" s="642"/>
      <c r="L125" s="642"/>
      <c r="M125" s="642" t="s">
        <v>1563</v>
      </c>
      <c r="N125" s="642" t="s">
        <v>1563</v>
      </c>
      <c r="O125" s="643" t="s">
        <v>1563</v>
      </c>
      <c r="P125" s="639" t="s">
        <v>1440</v>
      </c>
      <c r="Q125" s="764"/>
      <c r="R125" s="638"/>
      <c r="S125" s="638"/>
      <c r="T125" s="638"/>
      <c r="U125" s="638"/>
    </row>
    <row r="126" spans="1:21" s="680" customFormat="1" ht="15.75" customHeight="1">
      <c r="A126" s="1011"/>
      <c r="B126" s="738"/>
      <c r="C126" s="636"/>
      <c r="D126" s="642"/>
      <c r="E126" s="642"/>
      <c r="F126" s="642"/>
      <c r="G126" s="747"/>
      <c r="H126" s="642"/>
      <c r="I126" s="642"/>
      <c r="J126" s="642"/>
      <c r="K126" s="643"/>
      <c r="L126" s="642"/>
      <c r="M126" s="642" t="s">
        <v>1360</v>
      </c>
      <c r="N126" s="642" t="s">
        <v>1360</v>
      </c>
      <c r="O126" s="643" t="s">
        <v>1360</v>
      </c>
      <c r="P126" s="639" t="s">
        <v>1440</v>
      </c>
      <c r="Q126" s="764"/>
      <c r="R126" s="638"/>
      <c r="S126" s="638"/>
      <c r="T126" s="638"/>
      <c r="U126" s="638"/>
    </row>
    <row r="127" spans="1:21" s="680" customFormat="1" ht="15.75" customHeight="1">
      <c r="A127" s="1011"/>
      <c r="B127" s="738"/>
      <c r="C127" s="636"/>
      <c r="D127" s="642"/>
      <c r="E127" s="642"/>
      <c r="F127" s="642"/>
      <c r="G127" s="747"/>
      <c r="H127" s="642"/>
      <c r="I127" s="642"/>
      <c r="J127" s="642"/>
      <c r="K127" s="643"/>
      <c r="L127" s="642"/>
      <c r="M127" s="642" t="s">
        <v>1621</v>
      </c>
      <c r="N127" s="643" t="s">
        <v>115</v>
      </c>
      <c r="O127" s="643" t="s">
        <v>115</v>
      </c>
      <c r="P127" s="639" t="s">
        <v>1440</v>
      </c>
      <c r="Q127" s="764"/>
      <c r="R127" s="638"/>
      <c r="S127" s="638"/>
      <c r="T127" s="638"/>
      <c r="U127" s="638"/>
    </row>
    <row r="128" spans="1:21" s="680" customFormat="1" ht="15.75" customHeight="1">
      <c r="A128" s="1011"/>
      <c r="B128" s="738"/>
      <c r="C128" s="636"/>
      <c r="D128" s="642"/>
      <c r="E128" s="642"/>
      <c r="F128" s="661"/>
      <c r="G128" s="747"/>
      <c r="H128" s="662"/>
      <c r="I128" s="642"/>
      <c r="J128" s="642"/>
      <c r="K128" s="642"/>
      <c r="L128" s="662"/>
      <c r="M128" s="723" t="s">
        <v>1622</v>
      </c>
      <c r="N128" s="642"/>
      <c r="O128" s="725" t="s">
        <v>1719</v>
      </c>
      <c r="P128" s="639" t="s">
        <v>1440</v>
      </c>
      <c r="Q128" s="764"/>
      <c r="R128" s="638"/>
      <c r="S128" s="638"/>
      <c r="T128" s="638"/>
      <c r="U128" s="638"/>
    </row>
    <row r="129" spans="1:21" s="680" customFormat="1" ht="15.75" customHeight="1">
      <c r="A129" s="1012"/>
      <c r="B129" s="737"/>
      <c r="C129" s="636"/>
      <c r="D129" s="663"/>
      <c r="E129" s="663"/>
      <c r="F129" s="663"/>
      <c r="G129" s="663"/>
      <c r="H129" s="653"/>
      <c r="I129" s="663"/>
      <c r="J129" s="653"/>
      <c r="K129" s="663"/>
      <c r="L129" s="653"/>
      <c r="M129" s="663"/>
      <c r="N129" s="653"/>
      <c r="O129" s="663"/>
      <c r="P129" s="639" t="s">
        <v>1440</v>
      </c>
      <c r="Q129" s="764"/>
      <c r="R129" s="638"/>
      <c r="S129" s="638"/>
      <c r="T129" s="638"/>
      <c r="U129" s="638"/>
    </row>
    <row r="130" spans="1:21" ht="15.75" customHeight="1">
      <c r="A130" s="1013" t="s">
        <v>1473</v>
      </c>
      <c r="B130" s="738"/>
      <c r="C130" s="636"/>
      <c r="D130" s="643"/>
      <c r="E130" s="642"/>
      <c r="F130" s="642"/>
      <c r="G130" s="642"/>
      <c r="H130" s="642"/>
      <c r="I130" s="642"/>
      <c r="J130" s="642"/>
      <c r="K130" s="642" t="s">
        <v>1550</v>
      </c>
      <c r="L130" s="642"/>
      <c r="M130" s="642"/>
      <c r="N130" s="642" t="s">
        <v>1714</v>
      </c>
      <c r="O130" s="643" t="s">
        <v>1714</v>
      </c>
      <c r="P130" s="709" t="s">
        <v>1440</v>
      </c>
      <c r="Q130" s="764"/>
      <c r="R130" s="675"/>
      <c r="S130" s="675"/>
      <c r="T130" s="675"/>
      <c r="U130" s="675"/>
    </row>
    <row r="131" spans="1:21" ht="15.75" customHeight="1">
      <c r="A131" s="1011"/>
      <c r="B131" s="738"/>
      <c r="C131" s="636"/>
      <c r="D131" s="642"/>
      <c r="E131" s="642"/>
      <c r="F131" s="642"/>
      <c r="G131" s="642"/>
      <c r="H131" s="642"/>
      <c r="I131" s="642"/>
      <c r="J131" s="642"/>
      <c r="K131" s="642" t="s">
        <v>1536</v>
      </c>
      <c r="L131" s="642"/>
      <c r="M131" s="642"/>
      <c r="N131" s="642" t="s">
        <v>1536</v>
      </c>
      <c r="O131" s="643" t="s">
        <v>1536</v>
      </c>
      <c r="P131" s="639" t="s">
        <v>1440</v>
      </c>
      <c r="Q131" s="764"/>
      <c r="R131" s="638"/>
      <c r="S131" s="638"/>
      <c r="T131" s="638"/>
      <c r="U131" s="638"/>
    </row>
    <row r="132" spans="1:21" ht="15.75" customHeight="1">
      <c r="A132" s="1011"/>
      <c r="B132" s="738"/>
      <c r="C132" s="636"/>
      <c r="D132" s="642"/>
      <c r="E132" s="642"/>
      <c r="F132" s="642"/>
      <c r="G132" s="642"/>
      <c r="H132" s="642"/>
      <c r="I132" s="642"/>
      <c r="J132" s="642"/>
      <c r="K132" s="642" t="s">
        <v>1360</v>
      </c>
      <c r="L132" s="642"/>
      <c r="M132" s="642"/>
      <c r="N132" s="642" t="s">
        <v>1370</v>
      </c>
      <c r="O132" s="643" t="s">
        <v>1370</v>
      </c>
      <c r="P132" s="639" t="s">
        <v>1440</v>
      </c>
      <c r="Q132" s="764"/>
      <c r="R132" s="638"/>
      <c r="S132" s="638"/>
      <c r="T132" s="638"/>
      <c r="U132" s="638"/>
    </row>
    <row r="133" spans="1:21" ht="15.75" customHeight="1">
      <c r="A133" s="1011"/>
      <c r="B133" s="738"/>
      <c r="C133" s="636"/>
      <c r="D133" s="642"/>
      <c r="E133" s="642"/>
      <c r="F133" s="642"/>
      <c r="G133" s="642"/>
      <c r="H133" s="642"/>
      <c r="I133" s="642"/>
      <c r="J133" s="642"/>
      <c r="K133" s="642" t="s">
        <v>1623</v>
      </c>
      <c r="L133" s="642"/>
      <c r="M133" s="642"/>
      <c r="N133" s="642" t="s">
        <v>115</v>
      </c>
      <c r="O133" s="643" t="s">
        <v>115</v>
      </c>
      <c r="P133" s="639" t="s">
        <v>1440</v>
      </c>
      <c r="Q133" s="764"/>
      <c r="R133" s="638"/>
      <c r="S133" s="638"/>
      <c r="T133" s="638"/>
      <c r="U133" s="638"/>
    </row>
    <row r="134" spans="1:21" ht="15.75" customHeight="1">
      <c r="A134" s="1011"/>
      <c r="B134" s="738"/>
      <c r="C134" s="636"/>
      <c r="D134" s="661"/>
      <c r="E134" s="685"/>
      <c r="F134" s="642"/>
      <c r="G134" s="642"/>
      <c r="H134" s="642"/>
      <c r="I134" s="684"/>
      <c r="J134" s="642"/>
      <c r="K134" s="723" t="s">
        <v>1624</v>
      </c>
      <c r="L134" s="642"/>
      <c r="M134" s="684"/>
      <c r="N134" s="663" t="s">
        <v>1715</v>
      </c>
      <c r="O134" s="685"/>
      <c r="P134" s="639" t="s">
        <v>1440</v>
      </c>
      <c r="Q134" s="764"/>
      <c r="R134" s="638"/>
      <c r="S134" s="638"/>
      <c r="T134" s="638"/>
      <c r="U134" s="638"/>
    </row>
    <row r="135" spans="1:21" ht="9" customHeight="1">
      <c r="A135" s="1011"/>
      <c r="B135" s="738"/>
      <c r="C135" s="636"/>
      <c r="D135" s="663"/>
      <c r="E135" s="664"/>
      <c r="F135" s="643"/>
      <c r="G135" s="653"/>
      <c r="H135" s="653"/>
      <c r="I135" s="663"/>
      <c r="J135" s="643"/>
      <c r="K135" s="663"/>
      <c r="L135" s="653"/>
      <c r="M135" s="653"/>
      <c r="N135" s="663"/>
      <c r="O135" s="664"/>
      <c r="P135" s="639" t="s">
        <v>1440</v>
      </c>
      <c r="Q135" s="764"/>
      <c r="R135" s="638"/>
      <c r="S135" s="638"/>
      <c r="T135" s="638"/>
      <c r="U135" s="638"/>
    </row>
    <row r="136" spans="1:21" ht="15.75" customHeight="1">
      <c r="A136" s="1008" t="s">
        <v>1531</v>
      </c>
      <c r="B136" s="738"/>
      <c r="C136" s="636"/>
      <c r="D136" s="654"/>
      <c r="E136" s="654"/>
      <c r="F136" s="654"/>
      <c r="G136" s="755"/>
      <c r="H136" s="755"/>
      <c r="I136" s="647"/>
      <c r="J136" s="654"/>
      <c r="K136" s="654" t="s">
        <v>1558</v>
      </c>
      <c r="L136" s="647"/>
      <c r="M136" s="654" t="s">
        <v>1558</v>
      </c>
      <c r="N136" s="654" t="s">
        <v>1558</v>
      </c>
      <c r="O136" s="647" t="s">
        <v>1558</v>
      </c>
      <c r="P136" s="639" t="s">
        <v>1440</v>
      </c>
      <c r="Q136" s="764"/>
      <c r="R136" s="638"/>
      <c r="S136" s="638"/>
      <c r="T136" s="638"/>
      <c r="U136" s="638"/>
    </row>
    <row r="137" spans="1:21" ht="13.5" customHeight="1">
      <c r="A137" s="1009"/>
      <c r="B137" s="738"/>
      <c r="C137" s="636"/>
      <c r="D137" s="642"/>
      <c r="E137" s="642"/>
      <c r="F137" s="642"/>
      <c r="G137" s="747"/>
      <c r="H137" s="747"/>
      <c r="I137" s="643"/>
      <c r="J137" s="642"/>
      <c r="K137" s="642" t="s">
        <v>1454</v>
      </c>
      <c r="L137" s="643"/>
      <c r="M137" s="642" t="s">
        <v>1454</v>
      </c>
      <c r="N137" s="642" t="s">
        <v>1454</v>
      </c>
      <c r="O137" s="643" t="s">
        <v>1454</v>
      </c>
      <c r="P137" s="639" t="s">
        <v>1440</v>
      </c>
      <c r="Q137" s="764"/>
      <c r="R137" s="638"/>
      <c r="S137" s="638"/>
      <c r="T137" s="638"/>
      <c r="U137" s="638"/>
    </row>
    <row r="138" spans="1:21" ht="15.75" customHeight="1">
      <c r="A138" s="1009"/>
      <c r="B138" s="738"/>
      <c r="C138" s="636"/>
      <c r="D138" s="642"/>
      <c r="E138" s="642"/>
      <c r="F138" s="739"/>
      <c r="G138" s="748"/>
      <c r="H138" s="748"/>
      <c r="I138" s="643"/>
      <c r="J138" s="739"/>
      <c r="K138" s="642" t="s">
        <v>1356</v>
      </c>
      <c r="L138" s="643"/>
      <c r="M138" s="642" t="s">
        <v>1358</v>
      </c>
      <c r="N138" s="642" t="s">
        <v>1358</v>
      </c>
      <c r="O138" s="643" t="s">
        <v>1358</v>
      </c>
      <c r="P138" s="639" t="s">
        <v>1440</v>
      </c>
      <c r="Q138" s="764"/>
      <c r="R138" s="638"/>
      <c r="S138" s="638"/>
      <c r="T138" s="638"/>
      <c r="U138" s="638"/>
    </row>
    <row r="139" spans="1:21" ht="15.75" customHeight="1">
      <c r="A139" s="1009"/>
      <c r="B139" s="738"/>
      <c r="C139" s="636"/>
      <c r="D139" s="642"/>
      <c r="E139" s="642"/>
      <c r="F139" s="642"/>
      <c r="G139" s="747"/>
      <c r="H139" s="747"/>
      <c r="I139" s="643"/>
      <c r="J139" s="642"/>
      <c r="K139" s="642" t="s">
        <v>1640</v>
      </c>
      <c r="L139" s="643"/>
      <c r="M139" s="642" t="s">
        <v>115</v>
      </c>
      <c r="N139" s="642" t="s">
        <v>115</v>
      </c>
      <c r="O139" s="643" t="s">
        <v>115</v>
      </c>
      <c r="P139" s="639" t="s">
        <v>1440</v>
      </c>
      <c r="Q139" s="764"/>
      <c r="R139" s="638"/>
      <c r="S139" s="638"/>
      <c r="T139" s="638"/>
      <c r="U139" s="638"/>
    </row>
    <row r="140" spans="1:21" ht="15.75" customHeight="1">
      <c r="A140" s="1009"/>
      <c r="B140" s="738"/>
      <c r="C140" s="636"/>
      <c r="D140" s="661"/>
      <c r="E140" s="642"/>
      <c r="F140" s="642"/>
      <c r="G140" s="749"/>
      <c r="H140" s="747"/>
      <c r="I140" s="642"/>
      <c r="J140" s="642"/>
      <c r="K140" s="723" t="s">
        <v>1641</v>
      </c>
      <c r="L140" s="643"/>
      <c r="M140" s="642" t="s">
        <v>1642</v>
      </c>
      <c r="N140" s="643"/>
      <c r="O140" s="643"/>
      <c r="P140" s="639" t="s">
        <v>1440</v>
      </c>
      <c r="Q140" s="764"/>
      <c r="R140" s="638"/>
      <c r="S140" s="638"/>
      <c r="T140" s="638"/>
      <c r="U140" s="638"/>
    </row>
    <row r="141" spans="1:21" ht="8.25" customHeight="1">
      <c r="A141" s="1010"/>
      <c r="B141" s="738"/>
      <c r="C141" s="636"/>
      <c r="D141" s="663"/>
      <c r="E141" s="663"/>
      <c r="F141" s="653"/>
      <c r="G141" s="750"/>
      <c r="H141" s="751"/>
      <c r="I141" s="664"/>
      <c r="J141" s="653"/>
      <c r="K141" s="663"/>
      <c r="L141" s="664"/>
      <c r="M141" s="663"/>
      <c r="N141" s="663"/>
      <c r="O141" s="664"/>
      <c r="P141" s="639" t="s">
        <v>1440</v>
      </c>
      <c r="Q141" s="764"/>
      <c r="R141" s="638"/>
      <c r="S141" s="638"/>
      <c r="T141" s="638"/>
      <c r="U141" s="638"/>
    </row>
    <row r="142" spans="1:21" ht="25.5" customHeight="1">
      <c r="A142" s="1008" t="s">
        <v>1532</v>
      </c>
      <c r="B142" s="738"/>
      <c r="C142" s="636"/>
      <c r="D142" s="752"/>
      <c r="E142" s="647"/>
      <c r="F142" s="741"/>
      <c r="G142" s="740"/>
      <c r="H142" s="752"/>
      <c r="I142" s="740"/>
      <c r="J142" s="741"/>
      <c r="K142" s="741" t="s">
        <v>1576</v>
      </c>
      <c r="L142" s="741"/>
      <c r="M142" s="741" t="s">
        <v>1576</v>
      </c>
      <c r="N142" s="741" t="s">
        <v>1576</v>
      </c>
      <c r="O142" s="741" t="s">
        <v>1576</v>
      </c>
      <c r="P142" s="639" t="s">
        <v>1440</v>
      </c>
      <c r="Q142" s="764"/>
      <c r="R142" s="638"/>
      <c r="S142" s="638"/>
      <c r="T142" s="638"/>
      <c r="U142" s="638"/>
    </row>
    <row r="143" spans="1:21" ht="15.75" customHeight="1">
      <c r="A143" s="1009"/>
      <c r="B143" s="738"/>
      <c r="C143" s="636"/>
      <c r="D143" s="753"/>
      <c r="E143" s="643"/>
      <c r="F143" s="742"/>
      <c r="G143" s="742"/>
      <c r="H143" s="753"/>
      <c r="I143" s="742"/>
      <c r="J143" s="742"/>
      <c r="K143" s="742" t="s">
        <v>1546</v>
      </c>
      <c r="L143" s="742"/>
      <c r="M143" s="742" t="s">
        <v>1546</v>
      </c>
      <c r="N143" s="742" t="s">
        <v>1546</v>
      </c>
      <c r="O143" s="742" t="s">
        <v>1546</v>
      </c>
      <c r="P143" s="639" t="s">
        <v>1440</v>
      </c>
      <c r="Q143" s="764"/>
      <c r="R143" s="638"/>
      <c r="S143" s="638"/>
      <c r="T143" s="638"/>
      <c r="U143" s="638"/>
    </row>
    <row r="144" spans="1:21" ht="15.75" customHeight="1">
      <c r="A144" s="1009"/>
      <c r="B144" s="738"/>
      <c r="C144" s="636"/>
      <c r="D144" s="642"/>
      <c r="E144" s="643"/>
      <c r="F144" s="684"/>
      <c r="G144" s="684"/>
      <c r="H144" s="642"/>
      <c r="I144" s="684"/>
      <c r="J144" s="684"/>
      <c r="K144" s="684" t="s">
        <v>1362</v>
      </c>
      <c r="L144" s="684"/>
      <c r="M144" s="684" t="s">
        <v>1362</v>
      </c>
      <c r="N144" s="684" t="s">
        <v>1362</v>
      </c>
      <c r="O144" s="685" t="s">
        <v>1362</v>
      </c>
      <c r="P144" s="639" t="s">
        <v>1440</v>
      </c>
      <c r="Q144" s="764"/>
      <c r="R144" s="638"/>
      <c r="S144" s="638"/>
      <c r="T144" s="638"/>
      <c r="U144" s="638"/>
    </row>
    <row r="145" spans="1:21" ht="15.75" customHeight="1">
      <c r="A145" s="1009"/>
      <c r="B145" s="738"/>
      <c r="C145" s="636"/>
      <c r="D145" s="684"/>
      <c r="E145" s="642"/>
      <c r="F145" s="684"/>
      <c r="G145" s="684"/>
      <c r="H145" s="684"/>
      <c r="I145" s="684"/>
      <c r="J145" s="684"/>
      <c r="K145" s="684" t="s">
        <v>1567</v>
      </c>
      <c r="L145" s="643"/>
      <c r="M145" s="685" t="s">
        <v>115</v>
      </c>
      <c r="N145" s="685" t="s">
        <v>115</v>
      </c>
      <c r="O145" s="685" t="s">
        <v>115</v>
      </c>
      <c r="P145" s="639" t="s">
        <v>1440</v>
      </c>
      <c r="Q145" s="764"/>
      <c r="R145" s="638"/>
      <c r="S145" s="638"/>
      <c r="T145" s="638"/>
      <c r="U145" s="638"/>
    </row>
    <row r="146" spans="1:21" ht="15.75" customHeight="1">
      <c r="A146" s="1009"/>
      <c r="B146" s="738"/>
      <c r="C146" s="636"/>
      <c r="D146" s="642"/>
      <c r="E146" s="643"/>
      <c r="F146" s="662"/>
      <c r="G146" s="642"/>
      <c r="H146" s="683"/>
      <c r="I146" s="684"/>
      <c r="J146" s="683"/>
      <c r="K146" s="683" t="s">
        <v>1575</v>
      </c>
      <c r="L146" s="684"/>
      <c r="M146" s="683"/>
      <c r="N146" s="684" t="s">
        <v>1577</v>
      </c>
      <c r="O146" s="670"/>
      <c r="P146" s="639" t="s">
        <v>1440</v>
      </c>
      <c r="Q146" s="764"/>
      <c r="R146" s="638"/>
      <c r="S146" s="638"/>
      <c r="T146" s="638"/>
      <c r="U146" s="638"/>
    </row>
    <row r="147" spans="1:21" ht="15.75" customHeight="1">
      <c r="A147" s="1009"/>
      <c r="B147" s="738"/>
      <c r="C147" s="636">
        <v>304</v>
      </c>
      <c r="D147" s="664"/>
      <c r="E147" s="666"/>
      <c r="F147" s="662"/>
      <c r="G147" s="663"/>
      <c r="H147" s="684"/>
      <c r="I147" s="684"/>
      <c r="J147" s="684"/>
      <c r="K147" s="642"/>
      <c r="L147" s="642"/>
      <c r="M147" s="653"/>
      <c r="N147" s="653"/>
      <c r="O147" s="663"/>
      <c r="P147" s="639" t="s">
        <v>1440</v>
      </c>
      <c r="Q147" s="764"/>
      <c r="R147" s="638"/>
      <c r="S147" s="638"/>
      <c r="T147" s="638"/>
      <c r="U147" s="638"/>
    </row>
    <row r="148" spans="1:21" ht="22.5" customHeight="1">
      <c r="A148" s="1008" t="s">
        <v>1533</v>
      </c>
      <c r="B148" s="738"/>
      <c r="C148" s="636"/>
      <c r="D148" s="654"/>
      <c r="E148" s="743"/>
      <c r="F148" s="743"/>
      <c r="G148" s="743"/>
      <c r="H148" s="647"/>
      <c r="I148" s="647"/>
      <c r="J148" s="654"/>
      <c r="K148" s="741"/>
      <c r="L148" s="743"/>
      <c r="M148" s="741" t="s">
        <v>1579</v>
      </c>
      <c r="N148" s="741" t="s">
        <v>1579</v>
      </c>
      <c r="O148" s="741" t="s">
        <v>1579</v>
      </c>
      <c r="P148" s="639" t="s">
        <v>1440</v>
      </c>
      <c r="Q148" s="764"/>
      <c r="R148" s="638"/>
      <c r="S148" s="638"/>
      <c r="T148" s="638"/>
      <c r="U148" s="638"/>
    </row>
    <row r="149" spans="1:21" ht="15.75" customHeight="1">
      <c r="A149" s="1009"/>
      <c r="B149" s="738"/>
      <c r="C149" s="636"/>
      <c r="D149" s="642"/>
      <c r="E149" s="744"/>
      <c r="F149" s="744"/>
      <c r="G149" s="744"/>
      <c r="H149" s="642"/>
      <c r="I149" s="643"/>
      <c r="J149" s="642"/>
      <c r="K149" s="744"/>
      <c r="L149" s="744"/>
      <c r="M149" s="742" t="s">
        <v>1547</v>
      </c>
      <c r="N149" s="742" t="s">
        <v>1547</v>
      </c>
      <c r="O149" s="742" t="s">
        <v>1547</v>
      </c>
      <c r="P149" s="639" t="s">
        <v>1440</v>
      </c>
      <c r="Q149" s="764"/>
      <c r="R149" s="638"/>
      <c r="S149" s="638"/>
      <c r="T149" s="638"/>
      <c r="U149" s="638"/>
    </row>
    <row r="150" spans="1:21" ht="15.75" customHeight="1">
      <c r="A150" s="1009"/>
      <c r="B150" s="738"/>
      <c r="C150" s="636"/>
      <c r="D150" s="642"/>
      <c r="E150" s="642"/>
      <c r="F150" s="642"/>
      <c r="G150" s="642"/>
      <c r="H150" s="642"/>
      <c r="I150" s="643"/>
      <c r="J150" s="642"/>
      <c r="K150" s="642"/>
      <c r="L150" s="642"/>
      <c r="M150" s="642" t="s">
        <v>1344</v>
      </c>
      <c r="N150" s="642" t="s">
        <v>1344</v>
      </c>
      <c r="O150" s="643" t="s">
        <v>1344</v>
      </c>
      <c r="P150" s="639" t="s">
        <v>1440</v>
      </c>
      <c r="Q150" s="764"/>
      <c r="R150" s="638"/>
      <c r="S150" s="638"/>
      <c r="T150" s="638"/>
      <c r="U150" s="638"/>
    </row>
    <row r="151" spans="1:21" ht="15.75" customHeight="1">
      <c r="A151" s="1009"/>
      <c r="B151" s="738"/>
      <c r="C151" s="636"/>
      <c r="D151" s="642"/>
      <c r="E151" s="684"/>
      <c r="F151" s="684"/>
      <c r="G151" s="684"/>
      <c r="H151" s="662"/>
      <c r="I151" s="642"/>
      <c r="J151" s="642"/>
      <c r="K151" s="684"/>
      <c r="L151" s="684"/>
      <c r="M151" s="684" t="s">
        <v>1578</v>
      </c>
      <c r="N151" s="684"/>
      <c r="O151" s="685"/>
      <c r="P151" s="639" t="s">
        <v>1440</v>
      </c>
      <c r="Q151" s="764"/>
      <c r="R151" s="638"/>
      <c r="S151" s="638"/>
      <c r="T151" s="638"/>
      <c r="U151" s="638"/>
    </row>
    <row r="152" spans="1:21" ht="15.75" customHeight="1">
      <c r="A152" s="1009"/>
      <c r="B152" s="738"/>
      <c r="C152" s="636"/>
      <c r="D152" s="642"/>
      <c r="E152" s="642"/>
      <c r="F152" s="683"/>
      <c r="G152" s="642"/>
      <c r="H152" s="642"/>
      <c r="I152" s="643"/>
      <c r="J152" s="662"/>
      <c r="K152" s="642"/>
      <c r="L152" s="684"/>
      <c r="M152" s="683" t="s">
        <v>1580</v>
      </c>
      <c r="N152" s="642"/>
      <c r="O152" s="685"/>
      <c r="P152" s="639" t="s">
        <v>1440</v>
      </c>
      <c r="Q152" s="764"/>
      <c r="R152" s="638"/>
      <c r="S152" s="638"/>
      <c r="T152" s="638"/>
      <c r="U152" s="638"/>
    </row>
    <row r="153" spans="1:21" ht="15.75" customHeight="1">
      <c r="A153" s="1009"/>
      <c r="B153" s="738"/>
      <c r="C153" s="636"/>
      <c r="D153" s="663"/>
      <c r="E153" s="642"/>
      <c r="F153" s="663"/>
      <c r="G153" s="664"/>
      <c r="H153" s="664"/>
      <c r="I153" s="664"/>
      <c r="J153" s="653"/>
      <c r="K153" s="665"/>
      <c r="L153" s="663"/>
      <c r="M153" s="663" t="s">
        <v>1581</v>
      </c>
      <c r="N153" s="665"/>
      <c r="O153" s="685"/>
      <c r="P153" s="639" t="s">
        <v>1440</v>
      </c>
      <c r="Q153" s="764"/>
      <c r="R153" s="638"/>
      <c r="S153" s="638"/>
      <c r="T153" s="638"/>
      <c r="U153" s="638"/>
    </row>
    <row r="154" spans="1:21" ht="15.75" customHeight="1">
      <c r="A154" s="1008" t="s">
        <v>1534</v>
      </c>
      <c r="B154" s="738"/>
      <c r="C154" s="636"/>
      <c r="D154" s="647"/>
      <c r="E154" s="654"/>
      <c r="F154" s="647"/>
      <c r="G154" s="681"/>
      <c r="H154" s="654"/>
      <c r="I154" s="647"/>
      <c r="J154" s="647"/>
      <c r="K154" s="654" t="s">
        <v>1555</v>
      </c>
      <c r="L154" s="647"/>
      <c r="M154" s="654" t="s">
        <v>1555</v>
      </c>
      <c r="N154" s="647" t="s">
        <v>1545</v>
      </c>
      <c r="O154" s="647" t="s">
        <v>1545</v>
      </c>
      <c r="P154" s="639" t="s">
        <v>1440</v>
      </c>
      <c r="Q154" s="764"/>
      <c r="R154" s="638"/>
      <c r="S154" s="638"/>
      <c r="T154" s="638"/>
      <c r="U154" s="638"/>
    </row>
    <row r="155" spans="1:21" ht="15.75" customHeight="1">
      <c r="A155" s="1009"/>
      <c r="B155" s="738"/>
      <c r="C155" s="636"/>
      <c r="D155" s="643"/>
      <c r="E155" s="642"/>
      <c r="F155" s="643"/>
      <c r="G155" s="643"/>
      <c r="H155" s="642"/>
      <c r="I155" s="643"/>
      <c r="J155" s="643"/>
      <c r="K155" s="642" t="s">
        <v>1456</v>
      </c>
      <c r="L155" s="643"/>
      <c r="M155" s="642" t="s">
        <v>1456</v>
      </c>
      <c r="N155" s="643" t="s">
        <v>1544</v>
      </c>
      <c r="O155" s="643" t="s">
        <v>1544</v>
      </c>
      <c r="P155" s="639" t="s">
        <v>1440</v>
      </c>
      <c r="Q155" s="764"/>
      <c r="R155" s="638"/>
      <c r="S155" s="638"/>
      <c r="T155" s="638"/>
      <c r="U155" s="638"/>
    </row>
    <row r="156" spans="1:21" ht="15.75" customHeight="1">
      <c r="A156" s="1009"/>
      <c r="B156" s="738"/>
      <c r="C156" s="636"/>
      <c r="D156" s="642"/>
      <c r="E156" s="642"/>
      <c r="F156" s="642"/>
      <c r="G156" s="643"/>
      <c r="H156" s="642"/>
      <c r="I156" s="643"/>
      <c r="J156" s="642"/>
      <c r="K156" s="642" t="s">
        <v>1340</v>
      </c>
      <c r="L156" s="642"/>
      <c r="M156" s="642" t="s">
        <v>1340</v>
      </c>
      <c r="N156" s="642" t="s">
        <v>1569</v>
      </c>
      <c r="O156" s="643" t="s">
        <v>1569</v>
      </c>
      <c r="P156" s="639" t="s">
        <v>1440</v>
      </c>
      <c r="Q156" s="764"/>
      <c r="R156" s="638"/>
      <c r="S156" s="638"/>
      <c r="T156" s="638"/>
      <c r="U156" s="638"/>
    </row>
    <row r="157" spans="1:21" ht="15.75" customHeight="1">
      <c r="A157" s="1009"/>
      <c r="B157" s="738"/>
      <c r="C157" s="636"/>
      <c r="D157" s="643"/>
      <c r="E157" s="642"/>
      <c r="F157" s="643"/>
      <c r="G157" s="643"/>
      <c r="H157" s="662"/>
      <c r="I157" s="642"/>
      <c r="J157" s="643"/>
      <c r="K157" s="642" t="s">
        <v>1605</v>
      </c>
      <c r="L157" s="643"/>
      <c r="M157" s="642" t="s">
        <v>115</v>
      </c>
      <c r="N157" s="642" t="s">
        <v>1607</v>
      </c>
      <c r="O157" s="643" t="s">
        <v>115</v>
      </c>
      <c r="P157" s="639" t="s">
        <v>1440</v>
      </c>
      <c r="Q157" s="764"/>
      <c r="R157" s="638"/>
      <c r="S157" s="638"/>
      <c r="T157" s="638"/>
      <c r="U157" s="638"/>
    </row>
    <row r="158" spans="1:21" ht="15.75" customHeight="1">
      <c r="A158" s="1009"/>
      <c r="B158" s="738"/>
      <c r="C158" s="636"/>
      <c r="D158" s="643"/>
      <c r="E158" s="642"/>
      <c r="F158" s="643"/>
      <c r="G158" s="643"/>
      <c r="H158" s="642"/>
      <c r="I158" s="643"/>
      <c r="J158" s="685"/>
      <c r="K158" s="724" t="s">
        <v>1606</v>
      </c>
      <c r="L158" s="685"/>
      <c r="M158" s="642"/>
      <c r="N158" s="724" t="s">
        <v>1609</v>
      </c>
      <c r="O158" s="643"/>
      <c r="P158" s="639" t="s">
        <v>1440</v>
      </c>
      <c r="Q158" s="764"/>
      <c r="R158" s="638"/>
      <c r="S158" s="638"/>
      <c r="T158" s="638"/>
      <c r="U158" s="638"/>
    </row>
    <row r="159" spans="1:21" ht="15.75" customHeight="1">
      <c r="A159" s="1009"/>
      <c r="B159" s="738"/>
      <c r="C159" s="636"/>
      <c r="D159" s="663"/>
      <c r="E159" s="664"/>
      <c r="F159" s="663"/>
      <c r="G159" s="663"/>
      <c r="H159" s="664"/>
      <c r="I159" s="721"/>
      <c r="J159" s="664"/>
      <c r="K159" s="642" t="s">
        <v>1608</v>
      </c>
      <c r="L159" s="663"/>
      <c r="M159" s="663"/>
      <c r="N159" s="663" t="s">
        <v>1610</v>
      </c>
      <c r="O159" s="663"/>
      <c r="P159" s="639" t="s">
        <v>1440</v>
      </c>
      <c r="Q159" s="764"/>
      <c r="R159" s="638"/>
      <c r="S159" s="638"/>
      <c r="T159" s="638"/>
      <c r="U159" s="638"/>
    </row>
    <row r="160" spans="1:21" ht="15.75" customHeight="1">
      <c r="A160" s="1008" t="s">
        <v>1535</v>
      </c>
      <c r="B160" s="738"/>
      <c r="C160" s="636"/>
      <c r="D160" s="654"/>
      <c r="E160" s="731"/>
      <c r="F160" s="654"/>
      <c r="G160" s="654"/>
      <c r="H160" s="647"/>
      <c r="I160" s="731"/>
      <c r="J160" s="654"/>
      <c r="K160" s="647" t="s">
        <v>1593</v>
      </c>
      <c r="L160" s="654"/>
      <c r="M160" s="647" t="s">
        <v>1593</v>
      </c>
      <c r="N160" s="647" t="s">
        <v>1593</v>
      </c>
      <c r="O160" s="647" t="s">
        <v>1593</v>
      </c>
      <c r="P160" s="709" t="s">
        <v>1440</v>
      </c>
      <c r="Q160" s="764"/>
      <c r="R160" s="675"/>
      <c r="S160" s="675"/>
      <c r="T160" s="675"/>
      <c r="U160" s="675"/>
    </row>
    <row r="161" spans="1:21" ht="15.75" customHeight="1">
      <c r="A161" s="1009"/>
      <c r="B161" s="738"/>
      <c r="C161" s="636"/>
      <c r="D161" s="642"/>
      <c r="E161" s="642"/>
      <c r="F161" s="642"/>
      <c r="G161" s="642"/>
      <c r="H161" s="643"/>
      <c r="I161" s="642"/>
      <c r="J161" s="642"/>
      <c r="K161" s="642" t="s">
        <v>1594</v>
      </c>
      <c r="L161" s="642"/>
      <c r="M161" s="642" t="s">
        <v>1594</v>
      </c>
      <c r="N161" s="642" t="s">
        <v>1594</v>
      </c>
      <c r="O161" s="643" t="s">
        <v>1594</v>
      </c>
      <c r="P161" s="639" t="s">
        <v>1440</v>
      </c>
      <c r="Q161" s="764"/>
      <c r="R161" s="638"/>
      <c r="S161" s="638"/>
      <c r="T161" s="638"/>
      <c r="U161" s="638"/>
    </row>
    <row r="162" spans="1:21" ht="15.75" customHeight="1">
      <c r="A162" s="1009"/>
      <c r="B162" s="738"/>
      <c r="C162" s="636"/>
      <c r="D162" s="643"/>
      <c r="E162" s="643"/>
      <c r="F162" s="642"/>
      <c r="G162" s="642"/>
      <c r="H162" s="643"/>
      <c r="I162" s="643"/>
      <c r="J162" s="643"/>
      <c r="K162" s="643" t="s">
        <v>1390</v>
      </c>
      <c r="L162" s="643"/>
      <c r="M162" s="643" t="s">
        <v>1390</v>
      </c>
      <c r="N162" s="643" t="s">
        <v>1390</v>
      </c>
      <c r="O162" s="643" t="s">
        <v>1390</v>
      </c>
      <c r="P162" s="639" t="s">
        <v>1440</v>
      </c>
      <c r="Q162" s="764"/>
      <c r="R162" s="638"/>
      <c r="S162" s="638"/>
      <c r="T162" s="638"/>
      <c r="U162" s="638"/>
    </row>
    <row r="163" spans="1:21" ht="15.75" customHeight="1">
      <c r="A163" s="1009"/>
      <c r="B163" s="738"/>
      <c r="C163" s="636"/>
      <c r="D163" s="642"/>
      <c r="E163" s="643"/>
      <c r="F163" s="642"/>
      <c r="G163" s="642"/>
      <c r="H163" s="643"/>
      <c r="I163" s="643"/>
      <c r="J163" s="642"/>
      <c r="K163" s="643" t="s">
        <v>1592</v>
      </c>
      <c r="L163" s="642"/>
      <c r="M163" s="643" t="s">
        <v>115</v>
      </c>
      <c r="N163" s="643" t="s">
        <v>115</v>
      </c>
      <c r="O163" s="643" t="s">
        <v>115</v>
      </c>
      <c r="P163" s="639" t="s">
        <v>1440</v>
      </c>
      <c r="Q163" s="764"/>
      <c r="R163" s="638"/>
      <c r="S163" s="638"/>
      <c r="T163" s="638"/>
      <c r="U163" s="638"/>
    </row>
    <row r="164" spans="1:21" ht="15.75" customHeight="1">
      <c r="A164" s="1009"/>
      <c r="B164" s="738"/>
      <c r="C164" s="636"/>
      <c r="D164" s="642"/>
      <c r="E164" s="724"/>
      <c r="F164" s="643"/>
      <c r="G164" s="643"/>
      <c r="H164" s="642"/>
      <c r="I164" s="643"/>
      <c r="J164" s="642"/>
      <c r="K164" s="724" t="s">
        <v>1595</v>
      </c>
      <c r="L164" s="662"/>
      <c r="M164" s="643"/>
      <c r="N164" s="642"/>
      <c r="O164" s="643" t="s">
        <v>1596</v>
      </c>
      <c r="P164" s="639" t="s">
        <v>1440</v>
      </c>
      <c r="Q164" s="764"/>
      <c r="R164" s="638"/>
      <c r="S164" s="638"/>
      <c r="T164" s="638"/>
      <c r="U164" s="638"/>
    </row>
    <row r="165" spans="1:21" ht="15.75" customHeight="1">
      <c r="A165" s="1009"/>
      <c r="B165" s="738"/>
      <c r="C165" s="636"/>
      <c r="D165" s="663"/>
      <c r="E165" s="663"/>
      <c r="F165" s="663"/>
      <c r="G165" s="663"/>
      <c r="H165" s="663"/>
      <c r="I165" s="663"/>
      <c r="J165" s="653"/>
      <c r="K165" s="663"/>
      <c r="L165" s="663"/>
      <c r="M165" s="663"/>
      <c r="N165" s="663"/>
      <c r="O165" s="663"/>
      <c r="P165" s="639" t="s">
        <v>1440</v>
      </c>
      <c r="Q165" s="764"/>
      <c r="R165" s="638"/>
      <c r="S165" s="638"/>
      <c r="T165" s="638"/>
      <c r="U165" s="638"/>
    </row>
    <row r="166" spans="1:21" ht="15.75" customHeight="1">
      <c r="A166" s="1008" t="s">
        <v>1574</v>
      </c>
      <c r="B166" s="738"/>
      <c r="C166" s="636"/>
      <c r="D166" s="654"/>
      <c r="E166" s="654"/>
      <c r="F166" s="654"/>
      <c r="G166" s="654"/>
      <c r="H166" s="654"/>
      <c r="I166" s="731"/>
      <c r="J166" s="654"/>
      <c r="K166" s="654" t="s">
        <v>1667</v>
      </c>
      <c r="L166" s="654"/>
      <c r="M166" s="654" t="s">
        <v>1667</v>
      </c>
      <c r="N166" s="654" t="s">
        <v>1674</v>
      </c>
      <c r="O166" s="647" t="s">
        <v>1674</v>
      </c>
      <c r="P166" s="639" t="s">
        <v>1440</v>
      </c>
      <c r="Q166" s="764"/>
      <c r="R166" s="638"/>
      <c r="S166" s="638"/>
      <c r="T166" s="638"/>
      <c r="U166" s="638"/>
    </row>
    <row r="167" spans="1:21" ht="15.75" customHeight="1">
      <c r="A167" s="1009"/>
      <c r="B167" s="738"/>
      <c r="C167" s="636"/>
      <c r="D167" s="642"/>
      <c r="E167" s="642"/>
      <c r="F167" s="642"/>
      <c r="G167" s="642"/>
      <c r="H167" s="642"/>
      <c r="I167" s="642"/>
      <c r="J167" s="642"/>
      <c r="K167" s="642" t="s">
        <v>1668</v>
      </c>
      <c r="L167" s="642"/>
      <c r="M167" s="642" t="s">
        <v>1668</v>
      </c>
      <c r="N167" s="642" t="s">
        <v>1675</v>
      </c>
      <c r="O167" s="643" t="s">
        <v>1675</v>
      </c>
      <c r="P167" s="639" t="s">
        <v>1440</v>
      </c>
      <c r="Q167" s="764"/>
      <c r="R167" s="638"/>
      <c r="S167" s="638"/>
      <c r="T167" s="638"/>
      <c r="U167" s="638"/>
    </row>
    <row r="168" spans="1:21" ht="15.75" customHeight="1">
      <c r="A168" s="1009"/>
      <c r="B168" s="738"/>
      <c r="C168" s="636"/>
      <c r="D168" s="642"/>
      <c r="E168" s="642"/>
      <c r="F168" s="642"/>
      <c r="G168" s="642"/>
      <c r="H168" s="642"/>
      <c r="I168" s="643"/>
      <c r="J168" s="642"/>
      <c r="K168" s="642" t="s">
        <v>1345</v>
      </c>
      <c r="L168" s="642"/>
      <c r="M168" s="642" t="s">
        <v>1345</v>
      </c>
      <c r="N168" s="642" t="s">
        <v>1380</v>
      </c>
      <c r="O168" s="643" t="s">
        <v>1380</v>
      </c>
      <c r="P168" s="639" t="s">
        <v>1440</v>
      </c>
      <c r="Q168" s="764"/>
      <c r="R168" s="638"/>
      <c r="S168" s="638"/>
      <c r="T168" s="638"/>
      <c r="U168" s="638"/>
    </row>
    <row r="169" spans="1:21" ht="15.75" customHeight="1">
      <c r="A169" s="1009"/>
      <c r="B169" s="738"/>
      <c r="C169" s="636"/>
      <c r="D169" s="642"/>
      <c r="E169" s="642"/>
      <c r="F169" s="642"/>
      <c r="G169" s="642"/>
      <c r="H169" s="642"/>
      <c r="I169" s="643"/>
      <c r="J169" s="642"/>
      <c r="K169" s="642" t="s">
        <v>1669</v>
      </c>
      <c r="L169" s="642"/>
      <c r="M169" s="642" t="s">
        <v>115</v>
      </c>
      <c r="N169" s="642" t="s">
        <v>1676</v>
      </c>
      <c r="O169" s="643" t="s">
        <v>115</v>
      </c>
      <c r="P169" s="639" t="s">
        <v>1440</v>
      </c>
      <c r="Q169" s="764"/>
      <c r="R169" s="638"/>
      <c r="S169" s="638"/>
      <c r="T169" s="638"/>
      <c r="U169" s="638"/>
    </row>
    <row r="170" spans="1:21" ht="15.75" customHeight="1">
      <c r="A170" s="1009"/>
      <c r="B170" s="738"/>
      <c r="C170" s="636"/>
      <c r="D170" s="642"/>
      <c r="E170" s="642"/>
      <c r="F170" s="642"/>
      <c r="G170" s="642"/>
      <c r="H170" s="642"/>
      <c r="I170" s="642"/>
      <c r="J170" s="642"/>
      <c r="K170" s="723" t="s">
        <v>1670</v>
      </c>
      <c r="L170" s="642"/>
      <c r="M170" s="642" t="s">
        <v>1673</v>
      </c>
      <c r="N170" s="723" t="s">
        <v>1677</v>
      </c>
      <c r="O170" s="643" t="s">
        <v>1679</v>
      </c>
      <c r="P170" s="639" t="s">
        <v>1440</v>
      </c>
      <c r="Q170" s="764"/>
      <c r="R170" s="638"/>
      <c r="S170" s="638"/>
      <c r="T170" s="638"/>
      <c r="U170" s="638"/>
    </row>
    <row r="171" spans="1:21" ht="15.75" customHeight="1">
      <c r="A171" s="1009"/>
      <c r="B171" s="738"/>
      <c r="C171" s="636"/>
      <c r="D171" s="653"/>
      <c r="E171" s="653"/>
      <c r="F171" s="653"/>
      <c r="G171" s="653"/>
      <c r="H171" s="653"/>
      <c r="I171" s="653"/>
      <c r="J171" s="653"/>
      <c r="K171" s="729" t="s">
        <v>1671</v>
      </c>
      <c r="L171" s="663"/>
      <c r="M171" s="729" t="s">
        <v>1671</v>
      </c>
      <c r="N171" s="729" t="s">
        <v>1671</v>
      </c>
      <c r="O171" s="729" t="s">
        <v>1671</v>
      </c>
      <c r="P171" s="639" t="s">
        <v>1440</v>
      </c>
      <c r="Q171" s="764"/>
      <c r="R171" s="638"/>
      <c r="S171" s="638"/>
      <c r="T171" s="638"/>
      <c r="U171" s="638"/>
    </row>
    <row r="172" spans="1:21" ht="15.75" customHeight="1">
      <c r="A172" s="1009"/>
      <c r="B172" s="738"/>
      <c r="C172" s="636"/>
      <c r="D172" s="654"/>
      <c r="E172" s="654"/>
      <c r="F172" s="654"/>
      <c r="G172" s="654"/>
      <c r="H172" s="654"/>
      <c r="I172" s="654"/>
      <c r="J172" s="654"/>
      <c r="K172" s="668"/>
      <c r="L172" s="654"/>
      <c r="M172" s="668"/>
      <c r="N172" s="654" t="s">
        <v>1667</v>
      </c>
      <c r="O172" s="647" t="s">
        <v>1667</v>
      </c>
      <c r="P172" s="639" t="s">
        <v>1440</v>
      </c>
      <c r="Q172" s="764"/>
      <c r="R172" s="638"/>
      <c r="S172" s="638"/>
      <c r="T172" s="638"/>
      <c r="U172" s="638"/>
    </row>
    <row r="173" spans="1:21" ht="15.75" customHeight="1">
      <c r="A173" s="1009"/>
      <c r="B173" s="738"/>
      <c r="C173" s="636"/>
      <c r="D173" s="642"/>
      <c r="E173" s="642"/>
      <c r="F173" s="642"/>
      <c r="G173" s="642"/>
      <c r="H173" s="642"/>
      <c r="I173" s="642"/>
      <c r="J173" s="642"/>
      <c r="K173" s="684"/>
      <c r="L173" s="642"/>
      <c r="M173" s="684"/>
      <c r="N173" s="642" t="s">
        <v>1668</v>
      </c>
      <c r="O173" s="643" t="s">
        <v>1668</v>
      </c>
      <c r="P173" s="639" t="s">
        <v>1440</v>
      </c>
      <c r="Q173" s="764"/>
      <c r="R173" s="638"/>
      <c r="S173" s="638"/>
      <c r="T173" s="638"/>
      <c r="U173" s="638"/>
    </row>
    <row r="174" spans="1:21" ht="15.75" customHeight="1">
      <c r="A174" s="1009"/>
      <c r="B174" s="738"/>
      <c r="C174" s="636"/>
      <c r="D174" s="642"/>
      <c r="E174" s="642"/>
      <c r="F174" s="642"/>
      <c r="G174" s="642"/>
      <c r="H174" s="642"/>
      <c r="I174" s="642"/>
      <c r="J174" s="642"/>
      <c r="K174" s="684"/>
      <c r="L174" s="642"/>
      <c r="M174" s="684"/>
      <c r="N174" s="642" t="s">
        <v>1345</v>
      </c>
      <c r="O174" s="643" t="s">
        <v>1345</v>
      </c>
      <c r="P174" s="639" t="s">
        <v>1440</v>
      </c>
      <c r="Q174" s="764"/>
      <c r="R174" s="638"/>
      <c r="S174" s="638"/>
      <c r="T174" s="638"/>
      <c r="U174" s="638"/>
    </row>
    <row r="175" spans="1:21" ht="15.75" customHeight="1">
      <c r="A175" s="1009"/>
      <c r="B175" s="738"/>
      <c r="C175" s="636"/>
      <c r="D175" s="642"/>
      <c r="E175" s="642"/>
      <c r="F175" s="642"/>
      <c r="G175" s="642"/>
      <c r="H175" s="642"/>
      <c r="I175" s="642"/>
      <c r="J175" s="642"/>
      <c r="K175" s="684"/>
      <c r="L175" s="642"/>
      <c r="M175" s="684"/>
      <c r="N175" s="642" t="s">
        <v>115</v>
      </c>
      <c r="O175" s="643" t="s">
        <v>115</v>
      </c>
      <c r="P175" s="639" t="s">
        <v>1440</v>
      </c>
      <c r="Q175" s="764"/>
      <c r="R175" s="638"/>
      <c r="S175" s="638"/>
      <c r="T175" s="638"/>
      <c r="U175" s="638"/>
    </row>
    <row r="176" spans="1:21" ht="15.75" customHeight="1">
      <c r="A176" s="1009"/>
      <c r="B176" s="738"/>
      <c r="C176" s="636"/>
      <c r="D176" s="642"/>
      <c r="E176" s="642"/>
      <c r="F176" s="642"/>
      <c r="G176" s="642"/>
      <c r="H176" s="642"/>
      <c r="I176" s="642"/>
      <c r="J176" s="642"/>
      <c r="K176" s="684"/>
      <c r="L176" s="642"/>
      <c r="M176" s="684"/>
      <c r="N176" s="684" t="s">
        <v>1678</v>
      </c>
      <c r="O176" s="685" t="s">
        <v>1680</v>
      </c>
      <c r="P176" s="639" t="s">
        <v>1440</v>
      </c>
      <c r="Q176" s="764"/>
      <c r="R176" s="638"/>
      <c r="S176" s="638"/>
      <c r="T176" s="638"/>
      <c r="U176" s="638"/>
    </row>
    <row r="177" spans="1:21" ht="15.75" customHeight="1">
      <c r="A177" s="1010"/>
      <c r="B177" s="738"/>
      <c r="C177" s="636"/>
      <c r="D177" s="653"/>
      <c r="E177" s="653"/>
      <c r="F177" s="653"/>
      <c r="G177" s="653"/>
      <c r="H177" s="653"/>
      <c r="I177" s="653"/>
      <c r="J177" s="653"/>
      <c r="K177" s="712"/>
      <c r="L177" s="653"/>
      <c r="M177" s="712"/>
      <c r="N177" s="729" t="s">
        <v>1672</v>
      </c>
      <c r="O177" s="729" t="s">
        <v>1672</v>
      </c>
      <c r="P177" s="639" t="s">
        <v>1440</v>
      </c>
      <c r="Q177" s="764"/>
      <c r="R177" s="638"/>
      <c r="S177" s="638"/>
      <c r="T177" s="638"/>
      <c r="U177" s="638"/>
    </row>
    <row r="178" spans="1:21" ht="22.5" customHeight="1">
      <c r="A178" s="1008" t="s">
        <v>1549</v>
      </c>
      <c r="B178" s="738"/>
      <c r="C178" s="636"/>
      <c r="D178" s="726"/>
      <c r="E178" s="654"/>
      <c r="F178" s="654"/>
      <c r="G178" s="654"/>
      <c r="H178" s="654"/>
      <c r="I178" s="668"/>
      <c r="J178" s="654"/>
      <c r="K178" s="668"/>
      <c r="L178" s="726" t="s">
        <v>1556</v>
      </c>
      <c r="M178" s="647"/>
      <c r="N178" s="726"/>
      <c r="O178" s="647"/>
      <c r="P178" s="709" t="s">
        <v>1442</v>
      </c>
      <c r="Q178" s="764"/>
      <c r="R178" s="638"/>
      <c r="S178" s="638"/>
      <c r="T178" s="638"/>
      <c r="U178" s="638"/>
    </row>
    <row r="179" spans="1:21" ht="22.5" customHeight="1">
      <c r="A179" s="1009"/>
      <c r="B179" s="738"/>
      <c r="C179" s="636"/>
      <c r="D179" s="642"/>
      <c r="E179" s="642"/>
      <c r="F179" s="642"/>
      <c r="G179" s="642"/>
      <c r="H179" s="642"/>
      <c r="I179" s="642"/>
      <c r="J179" s="642"/>
      <c r="K179" s="642"/>
      <c r="L179" s="642" t="s">
        <v>1547</v>
      </c>
      <c r="M179" s="643"/>
      <c r="N179" s="642"/>
      <c r="O179" s="643"/>
      <c r="P179" s="639" t="s">
        <v>1442</v>
      </c>
      <c r="Q179" s="764"/>
      <c r="R179" s="638"/>
      <c r="S179" s="638"/>
      <c r="T179" s="638"/>
      <c r="U179" s="638"/>
    </row>
    <row r="180" spans="1:21" ht="22.5" customHeight="1">
      <c r="A180" s="1009"/>
      <c r="B180" s="738"/>
      <c r="C180" s="636"/>
      <c r="D180" s="642"/>
      <c r="E180" s="642"/>
      <c r="F180" s="642"/>
      <c r="G180" s="642"/>
      <c r="H180" s="642"/>
      <c r="I180" s="722"/>
      <c r="J180" s="642"/>
      <c r="K180" s="722"/>
      <c r="L180" s="642" t="s">
        <v>1363</v>
      </c>
      <c r="M180" s="643"/>
      <c r="N180" s="642"/>
      <c r="O180" s="643"/>
      <c r="P180" s="639" t="s">
        <v>1442</v>
      </c>
      <c r="Q180" s="764"/>
      <c r="R180" s="638"/>
      <c r="S180" s="638"/>
      <c r="T180" s="638"/>
      <c r="U180" s="638"/>
    </row>
    <row r="181" spans="1:21" ht="22.5" customHeight="1">
      <c r="A181" s="1009"/>
      <c r="B181" s="738"/>
      <c r="C181" s="636"/>
      <c r="D181" s="642"/>
      <c r="E181" s="643"/>
      <c r="F181" s="642"/>
      <c r="G181" s="642"/>
      <c r="H181" s="642"/>
      <c r="I181" s="662"/>
      <c r="J181" s="642"/>
      <c r="K181" s="642"/>
      <c r="L181" s="642" t="s">
        <v>1586</v>
      </c>
      <c r="M181" s="643"/>
      <c r="N181" s="642"/>
      <c r="O181" s="643"/>
      <c r="P181" s="639" t="s">
        <v>1442</v>
      </c>
      <c r="Q181" s="764"/>
      <c r="R181" s="638"/>
      <c r="S181" s="638"/>
      <c r="T181" s="638"/>
      <c r="U181" s="638"/>
    </row>
    <row r="182" spans="1:21" ht="22.5" customHeight="1">
      <c r="A182" s="1009"/>
      <c r="B182" s="738"/>
      <c r="C182" s="636"/>
      <c r="D182" s="642"/>
      <c r="E182" s="685"/>
      <c r="F182" s="661"/>
      <c r="G182" s="643"/>
      <c r="H182" s="643"/>
      <c r="I182" s="642"/>
      <c r="J182" s="661"/>
      <c r="K182" s="642"/>
      <c r="L182" s="670" t="s">
        <v>1580</v>
      </c>
      <c r="M182" s="643"/>
      <c r="N182" s="643"/>
      <c r="O182" s="643"/>
      <c r="P182" s="639" t="s">
        <v>1442</v>
      </c>
      <c r="Q182" s="764"/>
      <c r="R182" s="638"/>
      <c r="S182" s="638"/>
      <c r="T182" s="638"/>
      <c r="U182" s="638"/>
    </row>
    <row r="183" spans="1:21" ht="22.5" customHeight="1">
      <c r="A183" s="1009"/>
      <c r="B183" s="738"/>
      <c r="C183" s="636"/>
      <c r="D183" s="664"/>
      <c r="E183" s="667"/>
      <c r="F183" s="667"/>
      <c r="G183" s="667"/>
      <c r="H183" s="667"/>
      <c r="I183" s="721"/>
      <c r="J183" s="667"/>
      <c r="K183" s="721"/>
      <c r="L183" s="667" t="s">
        <v>1587</v>
      </c>
      <c r="M183" s="667"/>
      <c r="N183" s="667"/>
      <c r="O183" s="667"/>
      <c r="P183" s="639" t="s">
        <v>1442</v>
      </c>
      <c r="Q183" s="764"/>
      <c r="R183" s="638"/>
      <c r="S183" s="638"/>
      <c r="T183" s="638"/>
      <c r="U183" s="638"/>
    </row>
    <row r="184" spans="1:21" ht="22.5" customHeight="1">
      <c r="A184" s="1008" t="s">
        <v>1548</v>
      </c>
      <c r="B184" s="541"/>
      <c r="C184" s="636"/>
      <c r="D184" s="654"/>
      <c r="E184" s="654"/>
      <c r="F184" s="654"/>
      <c r="G184" s="726"/>
      <c r="H184" s="654"/>
      <c r="I184" s="684"/>
      <c r="J184" s="668" t="s">
        <v>1583</v>
      </c>
      <c r="K184" s="668" t="s">
        <v>1583</v>
      </c>
      <c r="L184" s="668" t="s">
        <v>1583</v>
      </c>
      <c r="M184" s="668" t="s">
        <v>1583</v>
      </c>
      <c r="N184" s="668"/>
      <c r="O184" s="681"/>
      <c r="P184" s="639" t="s">
        <v>1442</v>
      </c>
      <c r="Q184" s="764"/>
      <c r="R184" s="638"/>
      <c r="S184" s="638"/>
      <c r="T184" s="638"/>
      <c r="U184" s="638"/>
    </row>
    <row r="185" spans="1:21" ht="22.5" customHeight="1">
      <c r="A185" s="1009"/>
      <c r="B185" s="541"/>
      <c r="C185" s="636"/>
      <c r="D185" s="642"/>
      <c r="E185" s="642"/>
      <c r="F185" s="642"/>
      <c r="G185" s="642"/>
      <c r="H185" s="642"/>
      <c r="I185" s="642"/>
      <c r="J185" s="642" t="s">
        <v>1584</v>
      </c>
      <c r="K185" s="642" t="s">
        <v>1584</v>
      </c>
      <c r="L185" s="642" t="s">
        <v>1584</v>
      </c>
      <c r="M185" s="642" t="s">
        <v>1584</v>
      </c>
      <c r="N185" s="642"/>
      <c r="O185" s="643"/>
      <c r="P185" s="639" t="s">
        <v>1442</v>
      </c>
      <c r="Q185" s="764"/>
      <c r="R185" s="638"/>
      <c r="S185" s="638"/>
      <c r="T185" s="638"/>
      <c r="U185" s="638"/>
    </row>
    <row r="186" spans="1:21" ht="22.5" customHeight="1">
      <c r="A186" s="1009"/>
      <c r="B186" s="541"/>
      <c r="C186" s="636"/>
      <c r="D186" s="642"/>
      <c r="E186" s="642"/>
      <c r="F186" s="642"/>
      <c r="G186" s="642"/>
      <c r="H186" s="642"/>
      <c r="I186" s="722"/>
      <c r="J186" s="642" t="s">
        <v>1361</v>
      </c>
      <c r="K186" s="642" t="s">
        <v>1361</v>
      </c>
      <c r="L186" s="642" t="s">
        <v>1361</v>
      </c>
      <c r="M186" s="642" t="s">
        <v>1361</v>
      </c>
      <c r="N186" s="642"/>
      <c r="O186" s="643"/>
      <c r="P186" s="639" t="s">
        <v>1442</v>
      </c>
      <c r="Q186" s="764"/>
      <c r="R186" s="638"/>
      <c r="S186" s="638"/>
      <c r="T186" s="638"/>
      <c r="U186" s="638"/>
    </row>
    <row r="187" spans="1:21" ht="22.5" customHeight="1">
      <c r="A187" s="1009"/>
      <c r="B187" s="541"/>
      <c r="C187" s="636"/>
      <c r="D187" s="642"/>
      <c r="E187" s="643"/>
      <c r="F187" s="643"/>
      <c r="G187" s="642"/>
      <c r="H187" s="643"/>
      <c r="I187" s="662"/>
      <c r="J187" s="642" t="s">
        <v>1582</v>
      </c>
      <c r="K187" s="642" t="s">
        <v>115</v>
      </c>
      <c r="L187" s="643" t="s">
        <v>115</v>
      </c>
      <c r="M187" s="643" t="s">
        <v>115</v>
      </c>
      <c r="N187" s="642"/>
      <c r="O187" s="643"/>
      <c r="P187" s="639" t="s">
        <v>1442</v>
      </c>
      <c r="Q187" s="764"/>
      <c r="R187" s="638"/>
      <c r="S187" s="638"/>
      <c r="T187" s="638"/>
      <c r="U187" s="638"/>
    </row>
    <row r="188" spans="1:21" ht="22.5" customHeight="1">
      <c r="A188" s="1009"/>
      <c r="B188" s="541"/>
      <c r="C188" s="636"/>
      <c r="D188" s="662"/>
      <c r="E188" s="685"/>
      <c r="F188" s="685"/>
      <c r="G188" s="662"/>
      <c r="H188" s="685"/>
      <c r="I188" s="642"/>
      <c r="J188" s="724" t="s">
        <v>1619</v>
      </c>
      <c r="K188" s="642"/>
      <c r="L188" s="685"/>
      <c r="M188" s="642" t="s">
        <v>1712</v>
      </c>
      <c r="N188" s="643"/>
      <c r="O188" s="643"/>
      <c r="P188" s="639" t="s">
        <v>1442</v>
      </c>
      <c r="Q188" s="764"/>
      <c r="R188" s="638"/>
      <c r="S188" s="638"/>
      <c r="T188" s="638"/>
      <c r="U188" s="638"/>
    </row>
    <row r="189" spans="1:21" ht="22.5" customHeight="1">
      <c r="A189" s="1009"/>
      <c r="B189" s="541"/>
      <c r="C189" s="636"/>
      <c r="D189" s="664"/>
      <c r="E189" s="667"/>
      <c r="F189" s="667"/>
      <c r="G189" s="664"/>
      <c r="H189" s="667"/>
      <c r="I189" s="721"/>
      <c r="J189" s="667"/>
      <c r="K189" s="721"/>
      <c r="L189" s="667"/>
      <c r="M189" s="667"/>
      <c r="N189" s="667"/>
      <c r="O189" s="667"/>
      <c r="P189" s="639" t="s">
        <v>1442</v>
      </c>
      <c r="Q189" s="764"/>
      <c r="R189" s="638"/>
      <c r="S189" s="638"/>
      <c r="T189" s="638"/>
      <c r="U189" s="638"/>
    </row>
    <row r="190" spans="1:21" ht="22.5" customHeight="1">
      <c r="A190" s="1013" t="s">
        <v>1565</v>
      </c>
      <c r="B190" s="541"/>
      <c r="C190" s="636"/>
      <c r="D190" s="654"/>
      <c r="E190" s="654"/>
      <c r="F190" s="726"/>
      <c r="G190" s="654"/>
      <c r="H190" s="726"/>
      <c r="I190" s="726"/>
      <c r="J190" s="654"/>
      <c r="K190" s="654" t="s">
        <v>1539</v>
      </c>
      <c r="L190" s="654"/>
      <c r="M190" s="654" t="s">
        <v>1539</v>
      </c>
      <c r="N190" s="642" t="s">
        <v>1656</v>
      </c>
      <c r="O190" s="643" t="s">
        <v>1656</v>
      </c>
      <c r="P190" s="709" t="s">
        <v>1442</v>
      </c>
      <c r="Q190" s="764"/>
      <c r="R190" s="675"/>
      <c r="S190" s="675"/>
      <c r="T190" s="675"/>
      <c r="U190" s="675"/>
    </row>
    <row r="191" spans="1:21" ht="22.5" customHeight="1">
      <c r="A191" s="1011"/>
      <c r="B191" s="738"/>
      <c r="C191" s="636"/>
      <c r="D191" s="642"/>
      <c r="E191" s="642"/>
      <c r="F191" s="642"/>
      <c r="G191" s="642"/>
      <c r="H191" s="642"/>
      <c r="I191" s="642"/>
      <c r="J191" s="642"/>
      <c r="K191" s="642" t="s">
        <v>1540</v>
      </c>
      <c r="L191" s="642"/>
      <c r="M191" s="642" t="s">
        <v>1540</v>
      </c>
      <c r="N191" s="642" t="s">
        <v>1657</v>
      </c>
      <c r="O191" s="643" t="s">
        <v>1657</v>
      </c>
      <c r="P191" s="639" t="s">
        <v>1442</v>
      </c>
      <c r="Q191" s="764"/>
      <c r="R191" s="638"/>
      <c r="S191" s="638"/>
      <c r="T191" s="638"/>
      <c r="U191" s="638"/>
    </row>
    <row r="192" spans="1:21" ht="22.5" customHeight="1">
      <c r="A192" s="1011"/>
      <c r="B192" s="738"/>
      <c r="C192" s="636"/>
      <c r="D192" s="642"/>
      <c r="E192" s="642"/>
      <c r="F192" s="642"/>
      <c r="G192" s="642"/>
      <c r="H192" s="642"/>
      <c r="I192" s="642"/>
      <c r="J192" s="642"/>
      <c r="K192" s="642" t="s">
        <v>1554</v>
      </c>
      <c r="L192" s="642"/>
      <c r="M192" s="642" t="s">
        <v>1554</v>
      </c>
      <c r="N192" s="642" t="s">
        <v>1658</v>
      </c>
      <c r="O192" s="643" t="s">
        <v>1658</v>
      </c>
      <c r="P192" s="639" t="s">
        <v>1442</v>
      </c>
      <c r="Q192" s="764"/>
      <c r="R192" s="638"/>
      <c r="S192" s="638"/>
      <c r="T192" s="638"/>
      <c r="U192" s="638"/>
    </row>
    <row r="193" spans="1:21" ht="22.5" customHeight="1">
      <c r="A193" s="1011"/>
      <c r="B193" s="738"/>
      <c r="C193" s="636"/>
      <c r="D193" s="642"/>
      <c r="E193" s="642"/>
      <c r="F193" s="643"/>
      <c r="G193" s="642"/>
      <c r="H193" s="643"/>
      <c r="I193" s="642"/>
      <c r="J193" s="642"/>
      <c r="K193" s="642" t="s">
        <v>1662</v>
      </c>
      <c r="L193" s="642"/>
      <c r="M193" s="642" t="s">
        <v>115</v>
      </c>
      <c r="N193" s="642" t="s">
        <v>1659</v>
      </c>
      <c r="O193" s="643" t="s">
        <v>115</v>
      </c>
      <c r="P193" s="639" t="s">
        <v>1442</v>
      </c>
      <c r="Q193" s="764"/>
      <c r="R193" s="638"/>
      <c r="S193" s="638"/>
      <c r="T193" s="638"/>
      <c r="U193" s="638"/>
    </row>
    <row r="194" spans="1:21" ht="22.5" customHeight="1">
      <c r="A194" s="1011"/>
      <c r="B194" s="738"/>
      <c r="C194" s="636"/>
      <c r="D194" s="642"/>
      <c r="E194" s="642"/>
      <c r="F194" s="643"/>
      <c r="G194" s="643"/>
      <c r="H194" s="643"/>
      <c r="I194" s="642"/>
      <c r="J194" s="642"/>
      <c r="K194" s="723" t="s">
        <v>1663</v>
      </c>
      <c r="L194" s="642"/>
      <c r="M194" s="642" t="s">
        <v>1665</v>
      </c>
      <c r="N194" s="723" t="s">
        <v>1720</v>
      </c>
      <c r="O194" s="643" t="s">
        <v>1661</v>
      </c>
      <c r="P194" s="639" t="s">
        <v>1442</v>
      </c>
      <c r="Q194" s="764"/>
      <c r="R194" s="638"/>
      <c r="S194" s="638"/>
      <c r="T194" s="638"/>
      <c r="U194" s="638"/>
    </row>
    <row r="195" spans="1:21" ht="32.25" customHeight="1">
      <c r="A195" s="1011"/>
      <c r="B195" s="738"/>
      <c r="C195" s="636"/>
      <c r="D195" s="721"/>
      <c r="E195" s="664"/>
      <c r="F195" s="664"/>
      <c r="G195" s="664"/>
      <c r="H195" s="721"/>
      <c r="I195" s="664"/>
      <c r="J195" s="721"/>
      <c r="K195" s="729" t="s">
        <v>1538</v>
      </c>
      <c r="L195" s="663"/>
      <c r="M195" s="729" t="s">
        <v>1538</v>
      </c>
      <c r="N195" s="767" t="s">
        <v>1538</v>
      </c>
      <c r="O195" s="767" t="s">
        <v>1538</v>
      </c>
      <c r="P195" s="639" t="s">
        <v>1442</v>
      </c>
      <c r="Q195" s="764"/>
      <c r="R195" s="638"/>
      <c r="S195" s="638"/>
      <c r="T195" s="638"/>
      <c r="U195" s="638"/>
    </row>
    <row r="196" spans="1:21" ht="32.25" customHeight="1">
      <c r="A196" s="1011"/>
      <c r="B196" s="738"/>
      <c r="C196" s="636"/>
      <c r="D196" s="722"/>
      <c r="E196" s="684"/>
      <c r="F196" s="684"/>
      <c r="G196" s="684"/>
      <c r="H196" s="722"/>
      <c r="I196" s="684"/>
      <c r="J196" s="722"/>
      <c r="K196" s="668"/>
      <c r="L196" s="654"/>
      <c r="M196" s="668"/>
      <c r="N196" s="654" t="s">
        <v>1539</v>
      </c>
      <c r="O196" s="647" t="s">
        <v>1539</v>
      </c>
      <c r="P196" s="639" t="s">
        <v>1442</v>
      </c>
      <c r="Q196" s="764"/>
      <c r="R196" s="638"/>
      <c r="S196" s="638"/>
      <c r="T196" s="638"/>
      <c r="U196" s="638"/>
    </row>
    <row r="197" spans="1:21" ht="32.25" customHeight="1">
      <c r="A197" s="1011"/>
      <c r="B197" s="738"/>
      <c r="C197" s="636"/>
      <c r="D197" s="722"/>
      <c r="E197" s="684"/>
      <c r="F197" s="684"/>
      <c r="G197" s="684"/>
      <c r="H197" s="722"/>
      <c r="I197" s="684"/>
      <c r="J197" s="722"/>
      <c r="K197" s="684"/>
      <c r="L197" s="642"/>
      <c r="M197" s="684"/>
      <c r="N197" s="642" t="s">
        <v>1540</v>
      </c>
      <c r="O197" s="643" t="s">
        <v>1540</v>
      </c>
      <c r="P197" s="639" t="s">
        <v>1442</v>
      </c>
      <c r="Q197" s="764"/>
      <c r="R197" s="638"/>
      <c r="S197" s="638"/>
      <c r="T197" s="638"/>
      <c r="U197" s="638"/>
    </row>
    <row r="198" spans="1:21" ht="32.25" customHeight="1">
      <c r="A198" s="1011"/>
      <c r="B198" s="738"/>
      <c r="C198" s="636"/>
      <c r="D198" s="722"/>
      <c r="E198" s="684"/>
      <c r="F198" s="684"/>
      <c r="G198" s="684"/>
      <c r="H198" s="722"/>
      <c r="I198" s="684"/>
      <c r="J198" s="722"/>
      <c r="K198" s="684"/>
      <c r="L198" s="642"/>
      <c r="M198" s="684"/>
      <c r="N198" s="642" t="s">
        <v>1554</v>
      </c>
      <c r="O198" s="643" t="s">
        <v>1554</v>
      </c>
      <c r="P198" s="639" t="s">
        <v>1442</v>
      </c>
      <c r="Q198" s="764"/>
      <c r="R198" s="638"/>
      <c r="S198" s="638"/>
      <c r="T198" s="638"/>
      <c r="U198" s="638"/>
    </row>
    <row r="199" spans="1:21" ht="32.25" customHeight="1">
      <c r="A199" s="1011"/>
      <c r="B199" s="738"/>
      <c r="C199" s="636"/>
      <c r="D199" s="722"/>
      <c r="E199" s="684"/>
      <c r="F199" s="684"/>
      <c r="G199" s="684"/>
      <c r="H199" s="722"/>
      <c r="I199" s="684"/>
      <c r="J199" s="722"/>
      <c r="K199" s="684"/>
      <c r="L199" s="642"/>
      <c r="M199" s="684"/>
      <c r="N199" s="642" t="s">
        <v>115</v>
      </c>
      <c r="O199" s="643" t="s">
        <v>115</v>
      </c>
      <c r="P199" s="639" t="s">
        <v>1442</v>
      </c>
      <c r="Q199" s="764"/>
      <c r="R199" s="638"/>
      <c r="S199" s="638"/>
      <c r="T199" s="638"/>
      <c r="U199" s="638"/>
    </row>
    <row r="200" spans="1:21" ht="32.25" customHeight="1">
      <c r="A200" s="1011"/>
      <c r="B200" s="738"/>
      <c r="C200" s="636"/>
      <c r="D200" s="722"/>
      <c r="E200" s="684"/>
      <c r="F200" s="684"/>
      <c r="G200" s="684"/>
      <c r="H200" s="722"/>
      <c r="I200" s="684"/>
      <c r="J200" s="722"/>
      <c r="K200" s="684"/>
      <c r="L200" s="642"/>
      <c r="M200" s="684"/>
      <c r="N200" s="684" t="s">
        <v>1666</v>
      </c>
      <c r="O200" s="685" t="s">
        <v>1666</v>
      </c>
      <c r="P200" s="639" t="s">
        <v>1442</v>
      </c>
      <c r="Q200" s="764"/>
      <c r="R200" s="638"/>
      <c r="S200" s="638"/>
      <c r="T200" s="638"/>
      <c r="U200" s="638"/>
    </row>
    <row r="201" spans="1:21" ht="32.25" customHeight="1">
      <c r="A201" s="1012"/>
      <c r="B201" s="738"/>
      <c r="C201" s="636"/>
      <c r="D201" s="722"/>
      <c r="E201" s="684"/>
      <c r="F201" s="684"/>
      <c r="G201" s="684"/>
      <c r="H201" s="722"/>
      <c r="I201" s="684"/>
      <c r="J201" s="722"/>
      <c r="K201" s="684"/>
      <c r="L201" s="642"/>
      <c r="M201" s="684"/>
      <c r="N201" s="681" t="s">
        <v>1664</v>
      </c>
      <c r="O201" s="681" t="s">
        <v>1664</v>
      </c>
      <c r="P201" s="639" t="s">
        <v>1442</v>
      </c>
      <c r="Q201" s="764"/>
      <c r="R201" s="638"/>
      <c r="S201" s="638"/>
      <c r="T201" s="638"/>
      <c r="U201" s="638"/>
    </row>
    <row r="202" spans="1:21" ht="32.25" customHeight="1">
      <c r="A202" s="1013" t="s">
        <v>1408</v>
      </c>
      <c r="B202" s="738"/>
      <c r="C202" s="636"/>
      <c r="D202" s="726"/>
      <c r="E202" s="668"/>
      <c r="F202" s="668"/>
      <c r="G202" s="668"/>
      <c r="H202" s="726"/>
      <c r="I202" s="668"/>
      <c r="J202" s="654" t="s">
        <v>755</v>
      </c>
      <c r="K202" s="654" t="s">
        <v>755</v>
      </c>
      <c r="L202" s="654"/>
      <c r="M202" s="668"/>
      <c r="N202" s="681"/>
      <c r="O202" s="681"/>
      <c r="P202" s="639" t="s">
        <v>1442</v>
      </c>
      <c r="Q202" s="764"/>
      <c r="R202" s="638"/>
      <c r="S202" s="638"/>
      <c r="T202" s="638"/>
      <c r="U202" s="638"/>
    </row>
    <row r="203" spans="1:21" ht="32.25" customHeight="1">
      <c r="A203" s="1011"/>
      <c r="B203" s="738"/>
      <c r="C203" s="636"/>
      <c r="D203" s="722"/>
      <c r="E203" s="684"/>
      <c r="F203" s="684"/>
      <c r="G203" s="684"/>
      <c r="H203" s="722"/>
      <c r="I203" s="684"/>
      <c r="J203" s="642" t="s">
        <v>1709</v>
      </c>
      <c r="K203" s="642" t="s">
        <v>1709</v>
      </c>
      <c r="L203" s="642"/>
      <c r="M203" s="684"/>
      <c r="N203" s="685"/>
      <c r="O203" s="685"/>
      <c r="P203" s="639" t="s">
        <v>1442</v>
      </c>
      <c r="Q203" s="764"/>
      <c r="R203" s="638"/>
      <c r="S203" s="638"/>
      <c r="T203" s="638"/>
      <c r="U203" s="638"/>
    </row>
    <row r="204" spans="1:21" ht="32.25" customHeight="1">
      <c r="A204" s="1011"/>
      <c r="B204" s="738"/>
      <c r="C204" s="636"/>
      <c r="D204" s="722"/>
      <c r="E204" s="684"/>
      <c r="F204" s="684"/>
      <c r="G204" s="684"/>
      <c r="H204" s="722"/>
      <c r="I204" s="684"/>
      <c r="J204" s="642" t="s">
        <v>1358</v>
      </c>
      <c r="K204" s="642" t="s">
        <v>1358</v>
      </c>
      <c r="L204" s="642"/>
      <c r="M204" s="684"/>
      <c r="N204" s="685"/>
      <c r="O204" s="685"/>
      <c r="P204" s="639" t="s">
        <v>1442</v>
      </c>
      <c r="Q204" s="764"/>
      <c r="R204" s="638"/>
      <c r="S204" s="638"/>
      <c r="T204" s="638"/>
      <c r="U204" s="638"/>
    </row>
    <row r="205" spans="1:21" ht="32.25" customHeight="1">
      <c r="A205" s="1011"/>
      <c r="B205" s="738"/>
      <c r="C205" s="636"/>
      <c r="D205" s="722"/>
      <c r="E205" s="684"/>
      <c r="F205" s="684"/>
      <c r="G205" s="684"/>
      <c r="H205" s="722"/>
      <c r="I205" s="684"/>
      <c r="J205" s="642" t="s">
        <v>1710</v>
      </c>
      <c r="K205" s="684" t="s">
        <v>115</v>
      </c>
      <c r="L205" s="642"/>
      <c r="M205" s="684"/>
      <c r="N205" s="685"/>
      <c r="O205" s="685"/>
      <c r="P205" s="639" t="s">
        <v>1442</v>
      </c>
      <c r="Q205" s="764"/>
      <c r="R205" s="638"/>
      <c r="S205" s="638"/>
      <c r="T205" s="638"/>
      <c r="U205" s="638"/>
    </row>
    <row r="206" spans="1:21" ht="32.25" customHeight="1">
      <c r="A206" s="1011"/>
      <c r="B206" s="738"/>
      <c r="C206" s="636"/>
      <c r="D206" s="722"/>
      <c r="E206" s="684"/>
      <c r="F206" s="684"/>
      <c r="G206" s="684"/>
      <c r="H206" s="722"/>
      <c r="I206" s="684"/>
      <c r="J206" s="723" t="s">
        <v>1695</v>
      </c>
      <c r="K206" s="684" t="s">
        <v>1711</v>
      </c>
      <c r="L206" s="642"/>
      <c r="M206" s="684"/>
      <c r="N206" s="685"/>
      <c r="O206" s="685"/>
      <c r="P206" s="639" t="s">
        <v>1442</v>
      </c>
      <c r="Q206" s="764"/>
      <c r="R206" s="638"/>
      <c r="S206" s="638"/>
      <c r="T206" s="638"/>
      <c r="U206" s="638"/>
    </row>
    <row r="207" spans="1:21" ht="32.25" customHeight="1">
      <c r="A207" s="1012"/>
      <c r="B207" s="738"/>
      <c r="C207" s="636"/>
      <c r="D207" s="758"/>
      <c r="E207" s="712"/>
      <c r="F207" s="712"/>
      <c r="G207" s="712"/>
      <c r="H207" s="758"/>
      <c r="I207" s="712"/>
      <c r="J207" s="758"/>
      <c r="K207" s="712"/>
      <c r="L207" s="653"/>
      <c r="M207" s="712"/>
      <c r="N207" s="664"/>
      <c r="O207" s="664"/>
      <c r="P207" s="639" t="s">
        <v>1442</v>
      </c>
      <c r="Q207" s="764"/>
      <c r="R207" s="638"/>
      <c r="S207" s="638"/>
      <c r="T207" s="638"/>
      <c r="U207" s="638"/>
    </row>
    <row r="208" spans="1:21" ht="32.25" customHeight="1">
      <c r="A208" s="1013" t="s">
        <v>1474</v>
      </c>
      <c r="B208" s="738"/>
      <c r="C208" s="655"/>
      <c r="D208" s="654"/>
      <c r="E208" s="654"/>
      <c r="F208" s="654"/>
      <c r="G208" s="654"/>
      <c r="H208" s="654"/>
      <c r="I208" s="654"/>
      <c r="J208" s="726"/>
      <c r="K208" s="654" t="s">
        <v>1690</v>
      </c>
      <c r="L208" s="654"/>
      <c r="M208" s="654" t="s">
        <v>1690</v>
      </c>
      <c r="N208" s="647"/>
      <c r="O208" s="647"/>
      <c r="P208" s="639" t="s">
        <v>1442</v>
      </c>
      <c r="Q208" s="764"/>
      <c r="R208" s="638"/>
      <c r="S208" s="638"/>
      <c r="T208" s="638"/>
      <c r="U208" s="638"/>
    </row>
    <row r="209" spans="1:21" ht="32.25" customHeight="1">
      <c r="A209" s="1011"/>
      <c r="B209" s="738"/>
      <c r="C209" s="636"/>
      <c r="D209" s="642"/>
      <c r="E209" s="642"/>
      <c r="F209" s="642"/>
      <c r="G209" s="642"/>
      <c r="H209" s="642"/>
      <c r="I209" s="643"/>
      <c r="J209" s="642"/>
      <c r="K209" s="643" t="s">
        <v>1691</v>
      </c>
      <c r="L209" s="642"/>
      <c r="M209" s="643" t="s">
        <v>1691</v>
      </c>
      <c r="N209" s="643"/>
      <c r="O209" s="643"/>
      <c r="P209" s="639" t="s">
        <v>1442</v>
      </c>
      <c r="Q209" s="764"/>
      <c r="R209" s="638"/>
      <c r="S209" s="638"/>
      <c r="T209" s="638"/>
      <c r="U209" s="638"/>
    </row>
    <row r="210" spans="1:21" ht="32.25" customHeight="1">
      <c r="A210" s="1011"/>
      <c r="B210" s="738"/>
      <c r="C210" s="636"/>
      <c r="D210" s="642"/>
      <c r="E210" s="642"/>
      <c r="F210" s="642"/>
      <c r="G210" s="642"/>
      <c r="H210" s="642"/>
      <c r="I210" s="642"/>
      <c r="J210" s="642"/>
      <c r="K210" s="642" t="s">
        <v>1692</v>
      </c>
      <c r="L210" s="642"/>
      <c r="M210" s="642" t="s">
        <v>1692</v>
      </c>
      <c r="N210" s="643"/>
      <c r="O210" s="643"/>
      <c r="P210" s="639" t="s">
        <v>1442</v>
      </c>
      <c r="Q210" s="764"/>
      <c r="R210" s="638"/>
      <c r="S210" s="638"/>
      <c r="T210" s="638"/>
      <c r="U210" s="638"/>
    </row>
    <row r="211" spans="1:21" ht="32.25" customHeight="1">
      <c r="A211" s="1011"/>
      <c r="B211" s="738"/>
      <c r="C211" s="636"/>
      <c r="D211" s="725"/>
      <c r="E211" s="642"/>
      <c r="F211" s="642"/>
      <c r="G211" s="662"/>
      <c r="H211" s="642"/>
      <c r="I211" s="642"/>
      <c r="J211" s="643"/>
      <c r="K211" s="642" t="s">
        <v>1694</v>
      </c>
      <c r="L211" s="642"/>
      <c r="M211" s="642" t="s">
        <v>115</v>
      </c>
      <c r="N211" s="643"/>
      <c r="O211" s="643"/>
      <c r="P211" s="639" t="s">
        <v>1442</v>
      </c>
      <c r="Q211" s="764"/>
      <c r="R211" s="638"/>
      <c r="S211" s="638"/>
      <c r="T211" s="638"/>
      <c r="U211" s="638"/>
    </row>
    <row r="212" spans="1:21" ht="32.25" customHeight="1">
      <c r="A212" s="1011"/>
      <c r="B212" s="738"/>
      <c r="C212" s="636"/>
      <c r="D212" s="724"/>
      <c r="E212" s="643"/>
      <c r="F212" s="642"/>
      <c r="G212" s="642"/>
      <c r="H212" s="643"/>
      <c r="I212" s="643"/>
      <c r="J212" s="643"/>
      <c r="K212" s="723" t="s">
        <v>1695</v>
      </c>
      <c r="L212" s="642"/>
      <c r="M212" s="642" t="s">
        <v>1696</v>
      </c>
      <c r="N212" s="643"/>
      <c r="O212" s="643"/>
      <c r="P212" s="639" t="s">
        <v>1442</v>
      </c>
      <c r="Q212" s="764"/>
      <c r="R212" s="638"/>
      <c r="S212" s="638"/>
      <c r="T212" s="638"/>
      <c r="U212" s="638"/>
    </row>
    <row r="213" spans="1:21" ht="32.25" customHeight="1">
      <c r="A213" s="1012"/>
      <c r="B213" s="737"/>
      <c r="C213" s="636"/>
      <c r="D213" s="664"/>
      <c r="E213" s="665"/>
      <c r="F213" s="664"/>
      <c r="G213" s="664"/>
      <c r="H213" s="664"/>
      <c r="I213" s="664"/>
      <c r="J213" s="721"/>
      <c r="K213" s="766" t="s">
        <v>1693</v>
      </c>
      <c r="L213" s="664"/>
      <c r="M213" s="766" t="s">
        <v>1693</v>
      </c>
      <c r="N213" s="721"/>
      <c r="O213" s="664"/>
      <c r="P213" s="639" t="s">
        <v>1442</v>
      </c>
      <c r="Q213" s="710"/>
      <c r="R213" s="638"/>
      <c r="S213" s="638"/>
      <c r="T213" s="638"/>
      <c r="U213" s="638"/>
    </row>
    <row r="214" spans="1:21" ht="24.75" customHeight="1">
      <c r="A214" s="686"/>
      <c r="B214" s="398"/>
      <c r="C214" s="644"/>
      <c r="D214" s="398"/>
      <c r="E214" s="398"/>
      <c r="F214" s="398"/>
      <c r="G214" s="398"/>
      <c r="H214" s="398"/>
      <c r="I214" s="398"/>
      <c r="J214" s="398"/>
      <c r="K214" s="398"/>
      <c r="L214" s="398"/>
      <c r="M214" s="398"/>
      <c r="N214" s="398"/>
      <c r="O214" s="398"/>
      <c r="P214" s="680"/>
      <c r="Q214" s="687"/>
      <c r="R214" s="687"/>
      <c r="S214" s="687"/>
      <c r="T214" s="687"/>
      <c r="U214" s="687"/>
    </row>
    <row r="215" spans="1:21" ht="9.75" hidden="1" customHeight="1">
      <c r="O215" s="635"/>
    </row>
    <row r="216" spans="1:21" ht="24.75" customHeight="1">
      <c r="O216" s="635"/>
    </row>
    <row r="217" spans="1:21" ht="18" customHeight="1">
      <c r="A217" s="688" t="s">
        <v>1379</v>
      </c>
      <c r="B217" s="652"/>
      <c r="C217" s="652"/>
      <c r="D217" s="652"/>
      <c r="E217" s="634"/>
      <c r="F217" s="634"/>
      <c r="G217" s="761"/>
      <c r="H217" s="680"/>
      <c r="I217" s="680"/>
      <c r="J217" s="680"/>
      <c r="K217" s="680"/>
      <c r="L217" s="680"/>
      <c r="M217" s="680"/>
      <c r="N217" s="680"/>
      <c r="O217" s="680"/>
    </row>
    <row r="218" spans="1:21" ht="18.75" customHeight="1">
      <c r="A218" s="765"/>
      <c r="B218" s="765"/>
      <c r="C218" s="634"/>
      <c r="D218" s="671" t="s">
        <v>1566</v>
      </c>
      <c r="E218" s="671"/>
      <c r="F218" s="671"/>
      <c r="G218" s="671"/>
      <c r="H218" s="671"/>
      <c r="I218" s="671"/>
      <c r="J218" s="671"/>
      <c r="K218" s="671"/>
      <c r="L218" s="671"/>
      <c r="M218" s="700"/>
      <c r="N218" s="700"/>
      <c r="O218" s="634"/>
    </row>
    <row r="219" spans="1:21" ht="18.75" customHeight="1">
      <c r="A219" s="634"/>
      <c r="B219" s="634"/>
      <c r="C219" s="634"/>
      <c r="D219" s="701" t="s">
        <v>1402</v>
      </c>
      <c r="E219" s="701"/>
      <c r="F219" s="701"/>
      <c r="G219" s="701"/>
      <c r="H219" s="701"/>
      <c r="I219" s="701"/>
      <c r="J219" s="701"/>
      <c r="K219" s="701"/>
      <c r="L219" s="701"/>
      <c r="M219" s="701"/>
      <c r="N219" s="680"/>
      <c r="O219" s="689"/>
    </row>
    <row r="220" spans="1:21" ht="18.75" customHeight="1">
      <c r="A220" s="634"/>
      <c r="B220" s="634"/>
      <c r="C220" s="634"/>
      <c r="D220" s="1001" t="s">
        <v>1436</v>
      </c>
      <c r="E220" s="1001"/>
      <c r="F220" s="1001"/>
      <c r="G220" s="1001"/>
      <c r="H220" s="1001"/>
      <c r="I220" s="1001"/>
      <c r="J220" s="1001"/>
      <c r="K220" s="1001"/>
      <c r="L220" s="1001"/>
      <c r="M220" s="1001"/>
      <c r="N220" s="1001"/>
      <c r="O220" s="1001"/>
    </row>
    <row r="221" spans="1:21" ht="18.75" customHeight="1">
      <c r="A221" s="634"/>
      <c r="B221" s="634"/>
      <c r="C221" s="634"/>
      <c r="D221" s="701" t="s">
        <v>1403</v>
      </c>
      <c r="E221" s="701"/>
      <c r="F221" s="701"/>
      <c r="G221" s="701"/>
      <c r="H221" s="701"/>
      <c r="I221" s="701"/>
      <c r="J221" s="701"/>
      <c r="K221" s="701"/>
      <c r="L221" s="701"/>
      <c r="M221" s="701"/>
      <c r="N221" s="701"/>
      <c r="O221" s="689"/>
    </row>
    <row r="222" spans="1:21" ht="18.75" customHeight="1">
      <c r="B222" s="690"/>
      <c r="C222" s="690"/>
      <c r="D222" s="1024" t="s">
        <v>1722</v>
      </c>
      <c r="E222" s="1024"/>
      <c r="F222" s="1024"/>
      <c r="G222" s="1024"/>
      <c r="H222" s="1024"/>
      <c r="I222" s="1024"/>
      <c r="J222" s="1024"/>
      <c r="K222" s="1024"/>
      <c r="L222" s="1024"/>
      <c r="M222" s="1024"/>
      <c r="N222" s="1024"/>
      <c r="O222" s="1024"/>
    </row>
    <row r="223" spans="1:21" ht="18.75" customHeight="1">
      <c r="A223" s="691"/>
      <c r="B223" s="691"/>
      <c r="C223" s="691"/>
      <c r="D223" s="1000" t="s">
        <v>1405</v>
      </c>
      <c r="E223" s="1000"/>
      <c r="F223" s="1000"/>
      <c r="G223" s="1000"/>
      <c r="H223" s="1000"/>
      <c r="I223" s="1000"/>
      <c r="J223" s="1000"/>
      <c r="K223" s="1000"/>
      <c r="L223" s="1000"/>
      <c r="M223" s="702"/>
      <c r="N223" s="702"/>
      <c r="O223" s="702"/>
    </row>
    <row r="224" spans="1:21" ht="18.75">
      <c r="A224" s="691"/>
      <c r="B224" s="691"/>
      <c r="C224" s="691"/>
      <c r="D224" s="1000"/>
      <c r="E224" s="1000"/>
      <c r="F224" s="1000"/>
      <c r="G224" s="1000"/>
      <c r="H224" s="1000"/>
      <c r="I224" s="1000"/>
      <c r="J224" s="1000"/>
      <c r="K224" s="1000"/>
      <c r="L224" s="1000"/>
      <c r="M224" s="1000"/>
      <c r="N224" s="1000"/>
      <c r="O224" s="703"/>
    </row>
    <row r="225" spans="1:15" ht="17.25">
      <c r="A225" s="692"/>
      <c r="B225" s="692"/>
      <c r="C225" s="693"/>
      <c r="D225" s="412"/>
      <c r="E225" s="412"/>
      <c r="F225" s="704"/>
      <c r="G225" s="704"/>
      <c r="H225" s="704"/>
      <c r="I225" s="412"/>
      <c r="J225" s="694"/>
      <c r="K225" s="694"/>
      <c r="L225" s="1004" t="s">
        <v>1721</v>
      </c>
      <c r="M225" s="1004"/>
      <c r="N225" s="1004"/>
      <c r="O225" s="1004"/>
    </row>
    <row r="226" spans="1:15" ht="18.75" customHeight="1">
      <c r="A226" s="695"/>
      <c r="B226" s="692"/>
      <c r="C226" s="692"/>
      <c r="D226" s="412"/>
      <c r="E226" s="412"/>
      <c r="F226" s="1002"/>
      <c r="G226" s="1002"/>
      <c r="H226" s="1002"/>
      <c r="I226" s="412"/>
      <c r="J226" s="705"/>
      <c r="K226" s="705"/>
      <c r="L226" s="1002" t="s">
        <v>1439</v>
      </c>
      <c r="M226" s="1002"/>
      <c r="N226" s="1002"/>
      <c r="O226" s="1002"/>
    </row>
    <row r="227" spans="1:15" ht="19.5" customHeight="1">
      <c r="A227" s="695" t="s">
        <v>465</v>
      </c>
      <c r="B227" s="692"/>
      <c r="C227" s="692"/>
      <c r="D227" s="680"/>
      <c r="E227" s="412"/>
      <c r="F227" s="1002" t="s">
        <v>330</v>
      </c>
      <c r="G227" s="1002"/>
      <c r="H227" s="1002"/>
      <c r="I227" s="412"/>
      <c r="J227" s="705"/>
      <c r="K227" s="705"/>
      <c r="L227" s="1002" t="s">
        <v>1457</v>
      </c>
      <c r="M227" s="1002"/>
      <c r="N227" s="1002"/>
      <c r="O227" s="1002"/>
    </row>
    <row r="228" spans="1:15" ht="21" customHeight="1">
      <c r="A228" s="697" t="s">
        <v>1322</v>
      </c>
      <c r="B228" s="692"/>
      <c r="C228" s="692"/>
      <c r="D228" s="680"/>
      <c r="E228" s="412"/>
      <c r="F228" s="760"/>
      <c r="G228" s="706"/>
      <c r="H228" s="704"/>
      <c r="I228" s="704"/>
      <c r="J228" s="707"/>
      <c r="K228" s="704"/>
      <c r="L228" s="1002"/>
      <c r="M228" s="1002"/>
      <c r="N228" s="1002"/>
      <c r="O228" s="1002"/>
    </row>
    <row r="229" spans="1:15" ht="16.5">
      <c r="A229" s="697" t="s">
        <v>1438</v>
      </c>
      <c r="B229" s="692"/>
      <c r="C229" s="692"/>
      <c r="D229" s="680"/>
      <c r="E229" s="412"/>
      <c r="F229" s="760"/>
      <c r="G229" s="706"/>
      <c r="H229" s="704"/>
      <c r="I229" s="704"/>
      <c r="J229" s="707"/>
      <c r="K229" s="704"/>
      <c r="L229" s="704"/>
      <c r="M229" s="706"/>
      <c r="N229" s="704"/>
      <c r="O229" s="704"/>
    </row>
    <row r="230" spans="1:15" ht="17.25" customHeight="1">
      <c r="A230" s="698" t="s">
        <v>1326</v>
      </c>
      <c r="B230" s="692"/>
      <c r="C230" s="692"/>
      <c r="D230" s="680"/>
      <c r="E230" s="412"/>
      <c r="F230" s="760"/>
      <c r="G230" s="706"/>
      <c r="H230" s="704"/>
      <c r="I230" s="704"/>
      <c r="J230" s="704"/>
      <c r="K230" s="704"/>
      <c r="L230" s="706"/>
      <c r="M230" s="1007"/>
      <c r="N230" s="1007"/>
      <c r="O230" s="704"/>
    </row>
    <row r="231" spans="1:15" ht="16.5">
      <c r="A231" s="697" t="s">
        <v>1330</v>
      </c>
      <c r="B231" s="692"/>
      <c r="C231" s="692"/>
      <c r="D231" s="680"/>
      <c r="E231" s="412"/>
      <c r="F231" s="760"/>
      <c r="G231" s="706"/>
      <c r="H231" s="704"/>
      <c r="I231" s="704"/>
      <c r="J231" s="704"/>
      <c r="K231" s="704"/>
      <c r="L231" s="706"/>
      <c r="M231" s="1007"/>
      <c r="N231" s="1007"/>
      <c r="O231" s="704"/>
    </row>
    <row r="232" spans="1:15" ht="16.5">
      <c r="A232" s="698" t="s">
        <v>1317</v>
      </c>
      <c r="B232" s="692"/>
      <c r="C232" s="692"/>
      <c r="D232" s="680"/>
      <c r="E232" s="412"/>
      <c r="F232" s="704"/>
      <c r="G232" s="704"/>
      <c r="H232" s="704"/>
      <c r="I232" s="704"/>
      <c r="J232" s="704"/>
      <c r="K232" s="704"/>
      <c r="L232" s="704"/>
      <c r="M232" s="704"/>
      <c r="N232" s="704"/>
      <c r="O232" s="704"/>
    </row>
    <row r="233" spans="1:15" ht="18">
      <c r="A233" s="698" t="s">
        <v>1083</v>
      </c>
      <c r="B233" s="693"/>
      <c r="C233" s="692"/>
      <c r="D233" s="680"/>
      <c r="E233" s="412"/>
      <c r="F233" s="412"/>
      <c r="G233" s="412"/>
      <c r="H233" s="412"/>
      <c r="I233" s="705"/>
      <c r="J233" s="708"/>
      <c r="K233" s="708"/>
      <c r="L233" s="412"/>
      <c r="M233" s="412"/>
      <c r="N233" s="412"/>
      <c r="O233" s="412"/>
    </row>
    <row r="234" spans="1:15" ht="18">
      <c r="A234" s="698"/>
      <c r="B234" s="693"/>
      <c r="C234" s="692"/>
      <c r="D234" s="680"/>
      <c r="E234" s="412"/>
      <c r="F234" s="412"/>
      <c r="G234" s="412"/>
      <c r="H234" s="412"/>
      <c r="I234" s="705"/>
      <c r="J234" s="708"/>
      <c r="K234" s="708"/>
      <c r="L234" s="412"/>
      <c r="M234" s="412"/>
      <c r="N234" s="412"/>
      <c r="O234" s="412"/>
    </row>
    <row r="235" spans="1:15" ht="20.25">
      <c r="A235" s="692"/>
      <c r="B235" s="692"/>
      <c r="C235" s="693"/>
      <c r="D235" s="692"/>
      <c r="E235" s="692"/>
      <c r="F235" s="1006" t="s">
        <v>1542</v>
      </c>
      <c r="G235" s="1006"/>
      <c r="H235" s="1006"/>
      <c r="I235" s="692"/>
      <c r="J235" s="696"/>
      <c r="K235" s="696"/>
      <c r="L235" s="1005" t="s">
        <v>1472</v>
      </c>
      <c r="M235" s="1005"/>
      <c r="N235" s="1005"/>
      <c r="O235" s="1005"/>
    </row>
    <row r="236" spans="1:15">
      <c r="L236" s="680"/>
      <c r="M236" s="984"/>
      <c r="N236" s="984"/>
      <c r="O236" s="680"/>
    </row>
    <row r="237" spans="1:15">
      <c r="L237" s="680"/>
      <c r="M237" s="984"/>
      <c r="N237" s="984"/>
      <c r="O237" s="680"/>
    </row>
    <row r="238" spans="1:15">
      <c r="L238" s="680"/>
      <c r="M238" s="680"/>
      <c r="N238" s="680"/>
      <c r="O238" s="680"/>
    </row>
    <row r="239" spans="1:15">
      <c r="L239" s="680"/>
      <c r="M239" s="680"/>
      <c r="N239" s="680"/>
      <c r="O239" s="680"/>
    </row>
    <row r="240" spans="1:15">
      <c r="L240" s="680"/>
      <c r="M240" s="680"/>
      <c r="N240" s="680"/>
      <c r="O240" s="680"/>
    </row>
    <row r="241" spans="12:15">
      <c r="L241" s="680"/>
      <c r="M241" s="680"/>
      <c r="N241" s="680"/>
      <c r="O241" s="680"/>
    </row>
    <row r="242" spans="12:15">
      <c r="L242" s="680"/>
      <c r="M242" s="680"/>
      <c r="N242" s="680"/>
      <c r="O242" s="680"/>
    </row>
    <row r="243" spans="12:15">
      <c r="L243" s="680"/>
      <c r="M243" s="680"/>
      <c r="N243" s="680"/>
      <c r="O243" s="680"/>
    </row>
    <row r="244" spans="12:15">
      <c r="L244" s="680"/>
      <c r="M244" s="680"/>
      <c r="N244" s="680"/>
      <c r="O244" s="680"/>
    </row>
    <row r="245" spans="12:15">
      <c r="L245" s="680"/>
      <c r="M245" s="680"/>
      <c r="N245" s="680"/>
      <c r="O245" s="680"/>
    </row>
    <row r="246" spans="12:15">
      <c r="L246" s="680"/>
      <c r="M246" s="680"/>
      <c r="N246" s="680"/>
      <c r="O246" s="680"/>
    </row>
    <row r="247" spans="12:15">
      <c r="L247" s="680"/>
      <c r="M247" s="680"/>
      <c r="N247" s="680"/>
      <c r="O247" s="680"/>
    </row>
    <row r="248" spans="12:15">
      <c r="L248" s="680"/>
      <c r="M248" s="680"/>
      <c r="N248" s="680"/>
      <c r="O248" s="680"/>
    </row>
    <row r="249" spans="12:15">
      <c r="L249" s="680"/>
      <c r="M249" s="680"/>
      <c r="N249" s="680"/>
      <c r="O249" s="680"/>
    </row>
    <row r="250" spans="12:15">
      <c r="L250" s="680"/>
      <c r="M250" s="680"/>
      <c r="N250" s="680"/>
      <c r="O250" s="680"/>
    </row>
    <row r="251" spans="12:15">
      <c r="L251" s="680"/>
      <c r="M251" s="680"/>
      <c r="N251" s="680"/>
      <c r="O251" s="680"/>
    </row>
    <row r="252" spans="12:15">
      <c r="L252" s="680"/>
      <c r="M252" s="680"/>
      <c r="N252" s="680"/>
      <c r="O252" s="680"/>
    </row>
  </sheetData>
  <autoFilter ref="A9:U213"/>
  <mergeCells count="69">
    <mergeCell ref="M230:N231"/>
    <mergeCell ref="F235:H235"/>
    <mergeCell ref="L235:O235"/>
    <mergeCell ref="M236:N236"/>
    <mergeCell ref="M237:N237"/>
    <mergeCell ref="L228:O228"/>
    <mergeCell ref="A202:A207"/>
    <mergeCell ref="A208:A213"/>
    <mergeCell ref="D220:O220"/>
    <mergeCell ref="D222:O222"/>
    <mergeCell ref="D223:L223"/>
    <mergeCell ref="D224:N224"/>
    <mergeCell ref="L225:O225"/>
    <mergeCell ref="F226:H226"/>
    <mergeCell ref="L226:O226"/>
    <mergeCell ref="F227:H227"/>
    <mergeCell ref="L227:O227"/>
    <mergeCell ref="A190:A201"/>
    <mergeCell ref="K115:K116"/>
    <mergeCell ref="A124:A129"/>
    <mergeCell ref="A130:A135"/>
    <mergeCell ref="A136:A141"/>
    <mergeCell ref="A142:A147"/>
    <mergeCell ref="A148:A153"/>
    <mergeCell ref="A112:A123"/>
    <mergeCell ref="A154:A159"/>
    <mergeCell ref="A160:A165"/>
    <mergeCell ref="A166:A177"/>
    <mergeCell ref="A178:A183"/>
    <mergeCell ref="A184:A189"/>
    <mergeCell ref="A76:A81"/>
    <mergeCell ref="A82:A87"/>
    <mergeCell ref="A88:A93"/>
    <mergeCell ref="A94:A105"/>
    <mergeCell ref="A106:A111"/>
    <mergeCell ref="A70:A75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Q37:Q39"/>
    <mergeCell ref="P7:P8"/>
    <mergeCell ref="Q7:Q8"/>
    <mergeCell ref="R7:R8"/>
    <mergeCell ref="S7:S8"/>
    <mergeCell ref="T7:T8"/>
    <mergeCell ref="U7:U8"/>
    <mergeCell ref="A5:O5"/>
    <mergeCell ref="A6:O6"/>
    <mergeCell ref="A7:B7"/>
    <mergeCell ref="C7:C8"/>
    <mergeCell ref="D7:E7"/>
    <mergeCell ref="F7:G7"/>
    <mergeCell ref="H7:I7"/>
    <mergeCell ref="J7:K7"/>
    <mergeCell ref="L7:M7"/>
    <mergeCell ref="N7:O7"/>
    <mergeCell ref="A4:O4"/>
    <mergeCell ref="A1:F1"/>
    <mergeCell ref="H1:O1"/>
    <mergeCell ref="A2:F2"/>
    <mergeCell ref="H2:O2"/>
    <mergeCell ref="A3:F3"/>
  </mergeCells>
  <conditionalFormatting sqref="U10:U214">
    <cfRule type="expression" dxfId="907" priority="842" stopIfTrue="1">
      <formula>IF($U10="","",$U10&lt;$Q$1)</formula>
    </cfRule>
  </conditionalFormatting>
  <conditionalFormatting sqref="F218:F219 F225:F237 F221">
    <cfRule type="duplicateValues" dxfId="906" priority="841" stopIfTrue="1"/>
  </conditionalFormatting>
  <conditionalFormatting sqref="E23 D28:E29 E31:E32 D76:E76 D81:E81 E77:E80 D78:D79 G22 G25 G28:G29 H76:I79 M23 L32:M32 L31">
    <cfRule type="expression" dxfId="905" priority="840" stopIfTrue="1">
      <formula>AND(COUNTIF(D$9:D$9,D22)&gt;1,D22&lt;&gt;"nt",D22&lt;&gt;"Chào cờ")</formula>
    </cfRule>
  </conditionalFormatting>
  <conditionalFormatting sqref="D31">
    <cfRule type="expression" dxfId="904" priority="839" stopIfTrue="1">
      <formula>AND(COUNTIF(D$9:D$9,D31)&gt;1,D31&lt;&gt;"nt",D31&lt;&gt;"Chào cờ")</formula>
    </cfRule>
  </conditionalFormatting>
  <conditionalFormatting sqref="D31">
    <cfRule type="expression" dxfId="903" priority="838" stopIfTrue="1">
      <formula>AND(COUNTIF(D$9:D$9,D31)&gt;1,D31&lt;&gt;"nt",D31&lt;&gt;"Chào cờ")</formula>
    </cfRule>
  </conditionalFormatting>
  <conditionalFormatting sqref="D31">
    <cfRule type="expression" dxfId="902" priority="837" stopIfTrue="1">
      <formula>AND(COUNTIF(D$9:D$9,D31)&gt;1,D31&lt;&gt;"nt",D31&lt;&gt;"Chào cờ")</formula>
    </cfRule>
  </conditionalFormatting>
  <conditionalFormatting sqref="D31">
    <cfRule type="expression" dxfId="901" priority="836" stopIfTrue="1">
      <formula>AND(COUNTIF(D$9:D$9,D31)&gt;1,D31&lt;&gt;"nt",D31&lt;&gt;"Chào cờ")</formula>
    </cfRule>
  </conditionalFormatting>
  <conditionalFormatting sqref="D31">
    <cfRule type="expression" dxfId="900" priority="835" stopIfTrue="1">
      <formula>AND(COUNTIF(D$9:D$9,D31)&gt;1,D31&lt;&gt;"nt",D31&lt;&gt;"Chào cờ")</formula>
    </cfRule>
  </conditionalFormatting>
  <conditionalFormatting sqref="D31">
    <cfRule type="expression" dxfId="899" priority="834" stopIfTrue="1">
      <formula>AND(COUNTIF(D$9:D$9,D31)&gt;1,D31&lt;&gt;"nt",D31&lt;&gt;"Chào cờ")</formula>
    </cfRule>
  </conditionalFormatting>
  <conditionalFormatting sqref="D33">
    <cfRule type="expression" dxfId="898" priority="833" stopIfTrue="1">
      <formula>AND(COUNTIF(D$9:D$9,D33)&gt;1,D33&lt;&gt;"nt",D33&lt;&gt;"Chào cờ")</formula>
    </cfRule>
  </conditionalFormatting>
  <conditionalFormatting sqref="D33">
    <cfRule type="expression" dxfId="897" priority="832" stopIfTrue="1">
      <formula>AND(COUNTIF(D$9:D$9,D33)&gt;1,D33&lt;&gt;"nt",D33&lt;&gt;"Chào cờ")</formula>
    </cfRule>
  </conditionalFormatting>
  <conditionalFormatting sqref="D33">
    <cfRule type="expression" dxfId="896" priority="831" stopIfTrue="1">
      <formula>AND(COUNTIF(D$9:D$9,D33)&gt;1,D33&lt;&gt;"nt",D33&lt;&gt;"Chào cờ")</formula>
    </cfRule>
  </conditionalFormatting>
  <conditionalFormatting sqref="D33">
    <cfRule type="expression" dxfId="895" priority="830" stopIfTrue="1">
      <formula>AND(COUNTIF(D$9:D$9,D33)&gt;1,D33&lt;&gt;"nt",D33&lt;&gt;"Chào cờ")</formula>
    </cfRule>
  </conditionalFormatting>
  <conditionalFormatting sqref="D23">
    <cfRule type="expression" dxfId="894" priority="829" stopIfTrue="1">
      <formula>AND(COUNTIF(D$9:D$9,D23)&gt;1,D23&lt;&gt;"nt",D23&lt;&gt;"Chào cờ")</formula>
    </cfRule>
  </conditionalFormatting>
  <conditionalFormatting sqref="D23">
    <cfRule type="expression" dxfId="893" priority="828" stopIfTrue="1">
      <formula>AND(COUNTIF(D$9:D$9,D23)&gt;1,D23&lt;&gt;"nt",D23&lt;&gt;"Chào cờ")</formula>
    </cfRule>
  </conditionalFormatting>
  <conditionalFormatting sqref="D23">
    <cfRule type="expression" dxfId="892" priority="827" stopIfTrue="1">
      <formula>AND(COUNTIF(D$9:D$9,D23)&gt;1,D23&lt;&gt;"nt",D23&lt;&gt;"Chào cờ")</formula>
    </cfRule>
  </conditionalFormatting>
  <conditionalFormatting sqref="D23">
    <cfRule type="expression" dxfId="891" priority="826" stopIfTrue="1">
      <formula>AND(COUNTIF(D$9:D$9,D23)&gt;1,D23&lt;&gt;"nt",D23&lt;&gt;"Chào cờ")</formula>
    </cfRule>
  </conditionalFormatting>
  <conditionalFormatting sqref="D23">
    <cfRule type="expression" dxfId="890" priority="825" stopIfTrue="1">
      <formula>AND(COUNTIF(D$9:D$9,D23)&gt;1,D23&lt;&gt;"nt",D23&lt;&gt;"Chào cờ")</formula>
    </cfRule>
  </conditionalFormatting>
  <conditionalFormatting sqref="D23">
    <cfRule type="expression" dxfId="889" priority="824" stopIfTrue="1">
      <formula>AND(COUNTIF(D$9:D$9,D23)&gt;1,D23&lt;&gt;"nt",D23&lt;&gt;"Chào cờ")</formula>
    </cfRule>
  </conditionalFormatting>
  <conditionalFormatting sqref="M32">
    <cfRule type="expression" dxfId="888" priority="823" stopIfTrue="1">
      <formula>AND(COUNTIF(Q$9:Q$9,M32)&gt;1,M32&lt;&gt;"nt",M32&lt;&gt;"Chào cờ")</formula>
    </cfRule>
  </conditionalFormatting>
  <conditionalFormatting sqref="D76 D78:D79">
    <cfRule type="expression" dxfId="887" priority="822" stopIfTrue="1">
      <formula>AND(COUNTIF(D$9:D$9,D76)&gt;1,D76&lt;&gt;"nt",D76&lt;&gt;"Chào cờ")</formula>
    </cfRule>
  </conditionalFormatting>
  <conditionalFormatting sqref="I76:I79">
    <cfRule type="expression" dxfId="886" priority="821" stopIfTrue="1">
      <formula>AND(COUNTIF(O$9:O$9,I76)&gt;1,I76&lt;&gt;"nt",I76&lt;&gt;"Chào cờ")</formula>
    </cfRule>
  </conditionalFormatting>
  <conditionalFormatting sqref="D76 E76:E81 D78:D79">
    <cfRule type="expression" dxfId="885" priority="820" stopIfTrue="1">
      <formula>AND(COUNTIF(J$9:J$9,D76)&gt;1,D76&lt;&gt;"nt",D76&lt;&gt;"Chào cờ")</formula>
    </cfRule>
  </conditionalFormatting>
  <conditionalFormatting sqref="D81">
    <cfRule type="expression" dxfId="884" priority="819" stopIfTrue="1">
      <formula>AND(COUNTIF(D$9:D$9,D81)&gt;1,D81&lt;&gt;"nt",D81&lt;&gt;"Chào cờ")</formula>
    </cfRule>
  </conditionalFormatting>
  <conditionalFormatting sqref="D81">
    <cfRule type="expression" dxfId="883" priority="818" stopIfTrue="1">
      <formula>AND(COUNTIF(J$9:J$9,D81)&gt;1,D81&lt;&gt;"nt",D81&lt;&gt;"Chào cờ")</formula>
    </cfRule>
  </conditionalFormatting>
  <conditionalFormatting sqref="D81">
    <cfRule type="expression" dxfId="882" priority="817" stopIfTrue="1">
      <formula>AND(COUNTIF(D$9:D$9,D81)&gt;1,D81&lt;&gt;"nt",D81&lt;&gt;"Chào cờ")</formula>
    </cfRule>
  </conditionalFormatting>
  <conditionalFormatting sqref="D81">
    <cfRule type="expression" dxfId="881" priority="816" stopIfTrue="1">
      <formula>AND(COUNTIF(D$9:D$9,D81)&gt;1,D81&lt;&gt;"nt",D81&lt;&gt;"Chào cờ")</formula>
    </cfRule>
  </conditionalFormatting>
  <conditionalFormatting sqref="D81">
    <cfRule type="expression" dxfId="880" priority="815" stopIfTrue="1">
      <formula>AND(COUNTIF(D$9:D$9,D81)&gt;1,D81&lt;&gt;"nt",D81&lt;&gt;"Chào cờ")</formula>
    </cfRule>
  </conditionalFormatting>
  <conditionalFormatting sqref="H76:H79">
    <cfRule type="expression" dxfId="879" priority="814" stopIfTrue="1">
      <formula>AND(COUNTIF(N$9:N$9,H76)&gt;1,H76&lt;&gt;"nt",H76&lt;&gt;"Chào cờ")</formula>
    </cfRule>
  </conditionalFormatting>
  <conditionalFormatting sqref="F28:F29">
    <cfRule type="expression" dxfId="878" priority="813" stopIfTrue="1">
      <formula>AND(COUNTIF(F$9:F$9,F28)&gt;1,F28&lt;&gt;"nt",F28&lt;&gt;"Chào cờ")</formula>
    </cfRule>
  </conditionalFormatting>
  <conditionalFormatting sqref="G26">
    <cfRule type="expression" dxfId="877" priority="812" stopIfTrue="1">
      <formula>AND(COUNTIF(G$9:G$9,G26)&gt;1,G26&lt;&gt;"nt",G26&lt;&gt;"Chào cờ")</formula>
    </cfRule>
  </conditionalFormatting>
  <conditionalFormatting sqref="J182 J187:J188 K124:K135 J154:K159 K139 J88:J111 J112:K113 K88:K105">
    <cfRule type="expression" dxfId="876" priority="811" stopIfTrue="1">
      <formula>AND(COUNTIF(#REF!,J88)&gt;1,J88&lt;&gt;"nt",J88&lt;&gt;"Chào cờ")</formula>
    </cfRule>
  </conditionalFormatting>
  <conditionalFormatting sqref="K115 J162 J182 J187:J188 J141 J115:J128 J148:J153">
    <cfRule type="expression" dxfId="875" priority="810" stopIfTrue="1">
      <formula>AND(COUNTIF(#REF!,J115)&gt;1,J115&lt;&gt;"nt",J115&lt;&gt;"Chào cờ")</formula>
    </cfRule>
  </conditionalFormatting>
  <conditionalFormatting sqref="J195:J201 J211:J212 J184:J188 J178:J182 J205 J207">
    <cfRule type="expression" dxfId="874" priority="809" stopIfTrue="1">
      <formula>AND(COUNTIF(#REF!,J178)&gt;1,J178&lt;&gt;"nt",J178&lt;&gt;"Chào cờ")</formula>
    </cfRule>
  </conditionalFormatting>
  <conditionalFormatting sqref="J208:J213 J183 J189">
    <cfRule type="expression" dxfId="873" priority="808" stopIfTrue="1">
      <formula>AND(COUNTIF(#REF!,J183)&gt;1,J183&lt;&gt;"nt",J183&lt;&gt;"Chào cờ")</formula>
    </cfRule>
  </conditionalFormatting>
  <conditionalFormatting sqref="J188">
    <cfRule type="expression" dxfId="872" priority="807" stopIfTrue="1">
      <formula>AND(COUNTIF(#REF!,J188)&gt;1,J188&lt;&gt;"nt",J188&lt;&gt;"Chào cờ")</formula>
    </cfRule>
  </conditionalFormatting>
  <conditionalFormatting sqref="K87 K75 K51 K57 K63 K117 K38 K122:K123">
    <cfRule type="expression" dxfId="871" priority="806" stopIfTrue="1">
      <formula>AND(COUNTIF(#REF!,K38)&gt;1,K38&lt;&gt;"nt",K38&lt;&gt;"Chào cờ")</formula>
    </cfRule>
  </conditionalFormatting>
  <conditionalFormatting sqref="J63:K63 K62 J58:K61">
    <cfRule type="expression" dxfId="870" priority="805" stopIfTrue="1">
      <formula>AND(COUNTIF(#REF!,J58)&gt;1,J58&lt;&gt;"nt",J58&lt;&gt;"Chào cờ")</formula>
    </cfRule>
  </conditionalFormatting>
  <conditionalFormatting sqref="K80:K81 J80">
    <cfRule type="expression" dxfId="869" priority="804" stopIfTrue="1">
      <formula>AND(COUNTIF(#REF!,J80)&gt;1,J80&lt;&gt;"nt",J80&lt;&gt;"Chào cờ")</formula>
    </cfRule>
  </conditionalFormatting>
  <conditionalFormatting sqref="J211:J212">
    <cfRule type="expression" dxfId="868" priority="803" stopIfTrue="1">
      <formula>AND(COUNTIF(#REF!,J211)&gt;1,J211&lt;&gt;"nt",J211&lt;&gt;"Chào cờ")</formula>
    </cfRule>
  </conditionalFormatting>
  <conditionalFormatting sqref="K148 K150:K153">
    <cfRule type="expression" dxfId="867" priority="802" stopIfTrue="1">
      <formula>AND(COUNTIF(#REF!,K148)&gt;1,K148&lt;&gt;"nt",K148&lt;&gt;"Chào cờ")</formula>
    </cfRule>
  </conditionalFormatting>
  <conditionalFormatting sqref="O112:O113">
    <cfRule type="expression" dxfId="866" priority="801" stopIfTrue="1">
      <formula>AND(COUNTIF(#REF!,O112)&gt;1,O112&lt;&gt;"nt",O112&lt;&gt;"Chào cờ")</formula>
    </cfRule>
  </conditionalFormatting>
  <conditionalFormatting sqref="O115:O116">
    <cfRule type="expression" dxfId="865" priority="800" stopIfTrue="1">
      <formula>AND(COUNTIF(#REF!,O115)&gt;1,O115&lt;&gt;"nt",O115&lt;&gt;"Chào cờ")</formula>
    </cfRule>
  </conditionalFormatting>
  <conditionalFormatting sqref="N97:O97">
    <cfRule type="expression" dxfId="864" priority="799" stopIfTrue="1">
      <formula>AND(COUNTIF(#REF!,N97)&gt;1,N97&lt;&gt;"nt",N97&lt;&gt;"Chào cờ")</formula>
    </cfRule>
  </conditionalFormatting>
  <conditionalFormatting sqref="J28:J32">
    <cfRule type="expression" dxfId="863" priority="798" stopIfTrue="1">
      <formula>AND(COUNTIF(J$9:J$9,J28)&gt;1,J28&lt;&gt;"nt",J28&lt;&gt;"Chào cờ")</formula>
    </cfRule>
  </conditionalFormatting>
  <conditionalFormatting sqref="J28:J32">
    <cfRule type="expression" dxfId="862" priority="797" stopIfTrue="1">
      <formula>AND(COUNTIF(J$9:J$9,J28)&gt;1,J28&lt;&gt;"nt",J28&lt;&gt;"Chào cờ")</formula>
    </cfRule>
  </conditionalFormatting>
  <conditionalFormatting sqref="J28:J32">
    <cfRule type="expression" dxfId="861" priority="796" stopIfTrue="1">
      <formula>AND(COUNTIF(J$9:J$9,J28)&gt;1,J28&lt;&gt;"nt",J28&lt;&gt;"Chào cờ")</formula>
    </cfRule>
  </conditionalFormatting>
  <conditionalFormatting sqref="J28:J30">
    <cfRule type="expression" dxfId="860" priority="795" stopIfTrue="1">
      <formula>AND(COUNTIF(J$9:J$9,J28)&gt;1,J28&lt;&gt;"nt",J28&lt;&gt;"Chào cờ")</formula>
    </cfRule>
  </conditionalFormatting>
  <conditionalFormatting sqref="J28:J30">
    <cfRule type="expression" dxfId="859" priority="794" stopIfTrue="1">
      <formula>AND(COUNTIF(J$9:J$9,J28)&gt;1,J28&lt;&gt;"nt",J28&lt;&gt;"Chào cờ")</formula>
    </cfRule>
  </conditionalFormatting>
  <conditionalFormatting sqref="J28:J32">
    <cfRule type="expression" dxfId="858" priority="793" stopIfTrue="1">
      <formula>AND(COUNTIF(J$9:J$9,J28)&gt;1,J28&lt;&gt;"nt",J28&lt;&gt;"Chào cờ")</formula>
    </cfRule>
  </conditionalFormatting>
  <conditionalFormatting sqref="K178:K189">
    <cfRule type="expression" dxfId="857" priority="792" stopIfTrue="1">
      <formula>AND(COUNTIF(#REF!,K178)&gt;1,K178&lt;&gt;"nt",K178&lt;&gt;"Chào cờ")</formula>
    </cfRule>
  </conditionalFormatting>
  <conditionalFormatting sqref="O193:O194">
    <cfRule type="expression" dxfId="856" priority="791" stopIfTrue="1">
      <formula>AND(COUNTIF(#REF!,O193)&gt;1,O193&lt;&gt;"nt",O193&lt;&gt;"Chào cờ")</formula>
    </cfRule>
  </conditionalFormatting>
  <conditionalFormatting sqref="F182 F187:F188">
    <cfRule type="expression" dxfId="855" priority="790" stopIfTrue="1">
      <formula>AND(COUNTIF(#REF!,F182)&gt;1,F182&lt;&gt;"nt",F182&lt;&gt;"Chào cờ")</formula>
    </cfRule>
  </conditionalFormatting>
  <conditionalFormatting sqref="F182 F187:F188">
    <cfRule type="expression" dxfId="854" priority="789" stopIfTrue="1">
      <formula>AND(COUNTIF(#REF!,F182)&gt;1,F182&lt;&gt;"nt",F182&lt;&gt;"Chào cờ")</formula>
    </cfRule>
  </conditionalFormatting>
  <conditionalFormatting sqref="F184:F188 F178:F182">
    <cfRule type="expression" dxfId="853" priority="788" stopIfTrue="1">
      <formula>AND(COUNTIF(#REF!,F178)&gt;1,F178&lt;&gt;"nt",F178&lt;&gt;"Chào cờ")</formula>
    </cfRule>
  </conditionalFormatting>
  <conditionalFormatting sqref="F183 F189">
    <cfRule type="expression" dxfId="852" priority="787" stopIfTrue="1">
      <formula>AND(COUNTIF(#REF!,F183)&gt;1,F183&lt;&gt;"nt",F183&lt;&gt;"Chào cờ")</formula>
    </cfRule>
  </conditionalFormatting>
  <conditionalFormatting sqref="F188">
    <cfRule type="expression" dxfId="851" priority="786" stopIfTrue="1">
      <formula>AND(COUNTIF(#REF!,F188)&gt;1,F188&lt;&gt;"nt",F188&lt;&gt;"Chào cờ")</formula>
    </cfRule>
  </conditionalFormatting>
  <conditionalFormatting sqref="I178:I189">
    <cfRule type="expression" dxfId="850" priority="785" stopIfTrue="1">
      <formula>AND(COUNTIF(#REF!,I178)&gt;1,I178&lt;&gt;"nt",I178&lt;&gt;"Chào cờ")</formula>
    </cfRule>
  </conditionalFormatting>
  <conditionalFormatting sqref="O164">
    <cfRule type="expression" dxfId="849" priority="784" stopIfTrue="1">
      <formula>AND(COUNTIF(#REF!,O164)&gt;1,O164&lt;&gt;"nt",O164&lt;&gt;"Chào cờ")</formula>
    </cfRule>
  </conditionalFormatting>
  <conditionalFormatting sqref="K147">
    <cfRule type="expression" dxfId="848" priority="783" stopIfTrue="1">
      <formula>AND(COUNTIF(#REF!,K147)&gt;1,K147&lt;&gt;"nt",K147&lt;&gt;"Chào cờ")</formula>
    </cfRule>
  </conditionalFormatting>
  <conditionalFormatting sqref="O113">
    <cfRule type="expression" dxfId="847" priority="782" stopIfTrue="1">
      <formula>AND(COUNTIF(#REF!,O113)&gt;1,O113&lt;&gt;"nt",O113&lt;&gt;"Chào cờ")</formula>
    </cfRule>
  </conditionalFormatting>
  <conditionalFormatting sqref="E118:E119">
    <cfRule type="expression" dxfId="846" priority="781" stopIfTrue="1">
      <formula>AND(COUNTIF(#REF!,E118)&gt;1,E118&lt;&gt;"nt",E118&lt;&gt;"Chào cờ")</formula>
    </cfRule>
  </conditionalFormatting>
  <conditionalFormatting sqref="E119">
    <cfRule type="expression" dxfId="845" priority="780" stopIfTrue="1">
      <formula>AND(COUNTIF(#REF!,E119)&gt;1,E119&lt;&gt;"nt",E119&lt;&gt;"Chào cờ")</formula>
    </cfRule>
  </conditionalFormatting>
  <conditionalFormatting sqref="G118:G119">
    <cfRule type="expression" dxfId="844" priority="779" stopIfTrue="1">
      <formula>AND(COUNTIF(#REF!,G118)&gt;1,G118&lt;&gt;"nt",G118&lt;&gt;"Chào cờ")</formula>
    </cfRule>
  </conditionalFormatting>
  <conditionalFormatting sqref="G119">
    <cfRule type="expression" dxfId="843" priority="778" stopIfTrue="1">
      <formula>AND(COUNTIF(#REF!,G119)&gt;1,G119&lt;&gt;"nt",G119&lt;&gt;"Chào cờ")</formula>
    </cfRule>
  </conditionalFormatting>
  <conditionalFormatting sqref="M118:M119">
    <cfRule type="expression" dxfId="842" priority="777" stopIfTrue="1">
      <formula>AND(COUNTIF(#REF!,M118)&gt;1,M118&lt;&gt;"nt",M118&lt;&gt;"Chào cờ")</formula>
    </cfRule>
  </conditionalFormatting>
  <conditionalFormatting sqref="M119">
    <cfRule type="expression" dxfId="841" priority="776" stopIfTrue="1">
      <formula>AND(COUNTIF(#REF!,M119)&gt;1,M119&lt;&gt;"nt",M119&lt;&gt;"Chào cờ")</formula>
    </cfRule>
  </conditionalFormatting>
  <conditionalFormatting sqref="M134">
    <cfRule type="expression" dxfId="840" priority="775" stopIfTrue="1">
      <formula>AND(COUNTIF(#REF!,M134)&gt;1,M134&lt;&gt;"nt",M134&lt;&gt;"Chào cờ")</formula>
    </cfRule>
  </conditionalFormatting>
  <conditionalFormatting sqref="H28:H29">
    <cfRule type="expression" dxfId="839" priority="774" stopIfTrue="1">
      <formula>AND(COUNTIF(H$9:H$9,H28)&gt;1,H28&lt;&gt;"nt",H28&lt;&gt;"Chào cờ")</formula>
    </cfRule>
  </conditionalFormatting>
  <conditionalFormatting sqref="I28:I29">
    <cfRule type="expression" dxfId="838" priority="773" stopIfTrue="1">
      <formula>AND(COUNTIF(I$9:I$9,I28)&gt;1,I28&lt;&gt;"nt",I28&lt;&gt;"Chào cờ")</formula>
    </cfRule>
  </conditionalFormatting>
  <conditionalFormatting sqref="F140">
    <cfRule type="expression" dxfId="837" priority="772" stopIfTrue="1">
      <formula>AND(COUNTIF(#REF!,F140)&gt;1,F140&lt;&gt;"nt",F140&lt;&gt;"Chào cờ")</formula>
    </cfRule>
  </conditionalFormatting>
  <conditionalFormatting sqref="I130:I134">
    <cfRule type="expression" dxfId="836" priority="771" stopIfTrue="1">
      <formula>AND(COUNTIF(#REF!,I130)&gt;1,I130&lt;&gt;"nt",I130&lt;&gt;"Chào cờ")</formula>
    </cfRule>
  </conditionalFormatting>
  <conditionalFormatting sqref="G129">
    <cfRule type="expression" dxfId="835" priority="770" stopIfTrue="1">
      <formula>AND(COUNTIF(#REF!,G129)&gt;1,G129&lt;&gt;"nt",G129&lt;&gt;"Chào cờ")</formula>
    </cfRule>
  </conditionalFormatting>
  <conditionalFormatting sqref="I135">
    <cfRule type="expression" dxfId="834" priority="769" stopIfTrue="1">
      <formula>AND(COUNTIF(#REF!,I135)&gt;1,I135&lt;&gt;"nt",I135&lt;&gt;"Chào cờ")</formula>
    </cfRule>
  </conditionalFormatting>
  <conditionalFormatting sqref="M141">
    <cfRule type="expression" dxfId="833" priority="768" stopIfTrue="1">
      <formula>AND(COUNTIF(#REF!,M141)&gt;1,M141&lt;&gt;"nt",M141&lt;&gt;"Chào cờ")</formula>
    </cfRule>
  </conditionalFormatting>
  <conditionalFormatting sqref="K165">
    <cfRule type="expression" dxfId="832" priority="767" stopIfTrue="1">
      <formula>AND(COUNTIF(#REF!,K165)&gt;1,K165&lt;&gt;"nt",K165&lt;&gt;"Chào cờ")</formula>
    </cfRule>
  </conditionalFormatting>
  <conditionalFormatting sqref="H140">
    <cfRule type="expression" dxfId="831" priority="766" stopIfTrue="1">
      <formula>AND(COUNTIF(#REF!,H140)&gt;1,H140&lt;&gt;"nt",H140&lt;&gt;"Chào cờ")</formula>
    </cfRule>
  </conditionalFormatting>
  <conditionalFormatting sqref="M38">
    <cfRule type="expression" dxfId="830" priority="765" stopIfTrue="1">
      <formula>AND(COUNTIF(#REF!,M38)&gt;1,M38&lt;&gt;"nt",M38&lt;&gt;"Chào cờ")</formula>
    </cfRule>
  </conditionalFormatting>
  <conditionalFormatting sqref="M164">
    <cfRule type="expression" dxfId="829" priority="764" stopIfTrue="1">
      <formula>AND(COUNTIF(#REF!,M164)&gt;1,M164&lt;&gt;"nt",M164&lt;&gt;"Chào cờ")</formula>
    </cfRule>
  </conditionalFormatting>
  <conditionalFormatting sqref="G26">
    <cfRule type="expression" dxfId="828" priority="763" stopIfTrue="1">
      <formula>AND(COUNTIF(G$9:G$11,G26)&gt;1,G26&lt;&gt;"nt",G26&lt;&gt;"Chào cờ")</formula>
    </cfRule>
  </conditionalFormatting>
  <conditionalFormatting sqref="N56 N16:N17 F27 N50:O51 F22:F25 L22:L25 I32 E26 D22:E22 E86 D24:E24 D46:F47 D51:E51 E50 D49:E49 E20 F90:G90 G20 G86 G24 G32 I20 H51:J51 I50 F31:I31 H46:J47 H49:I49 D82:I85 L19:O19 M22 M24 O22:O27 L26:N27 D87:O87 E14 G14 I14 J14:K15 L13:M13 H44 I45 K44:L44 D53:I54 L53:M54 D10:K12 N82:O84 I86 O85:O86 D16:I18 J21:K21 N22:N25 K49 K20 K16:K18 H22:K27">
    <cfRule type="expression" dxfId="827" priority="762" stopIfTrue="1">
      <formula>AND(COUNTIF(D$10:D$93,D10)&gt;1,D10&lt;&gt;"nt",D10&lt;&gt;"Chào cờ")</formula>
    </cfRule>
  </conditionalFormatting>
  <conditionalFormatting sqref="O58:O61 L81 D21 L26 D27 N63:O63 N59:N60 N56 N74 O87 F46:F47 O51 N50:N51 H26:H27 K33 F21:G21 N26:O26 K20 G33 G129 I135 M141 K165 E33 E87 D74:E74 D50:E51 G74 G50 F27:G27 G87:H87 H50:I51 I74 K38 K87 K75 K51 J21:K21 K117 I57:K57 G80:K80 M21 M33 M57:M61 M87 M75 I27:O27 D15 F15:G15 K14 J15:K15 M15 O45 E45:F45 D53:I54 L53:M54 J26 D63:L63 D62:I62 K62:L62 D58:L61 K122:K123">
    <cfRule type="expression" dxfId="826" priority="761" stopIfTrue="1">
      <formula>AND(COUNTIF(D$10:D$99,D14)&gt;1,D14&lt;&gt;"nt",D14&lt;&gt;"Chào cờ")</formula>
    </cfRule>
  </conditionalFormatting>
  <conditionalFormatting sqref="N16:N17 H80 F47 F76:F79 F27 N51 H51 D51 F22:F25 H70:H73 L70:L73 J76:J80 K78 L22:L25 I32 E26 D22:E22 D24:E24 D46:E47 D49:E49 E50 E20 G20 G80:G81 G78 G24 G32 D72:G72 I80:I81 I20 I74:I75 I72 I50 F31:I31 K80:K81 H49:I49 H46:J47 L19:O19 M22 M24 M72:O72 O22:O27 L26:N27 E14 G14 I14 J14:K15 L13:M13 H44 I45 K44:L44 D10:K12 L76:O79 M80 D16:I18 J21:K21 N22:N25 K49 K20 K16:K18 H22:K27">
    <cfRule type="expression" dxfId="825" priority="760" stopIfTrue="1">
      <formula>AND(COUNTIF(D$10:D$87,D10)&gt;1,D10&lt;&gt;"nt",D10&lt;&gt;"Chào cờ")</formula>
    </cfRule>
  </conditionalFormatting>
  <conditionalFormatting sqref="L60 O76:O81 N59:N60 N56 N74 F46:F47 F76:F79 O51 N50:N51 H70:H73 L70:L73 K78 D74:E74 E86 D51:E51 E50 G62 F90:G90 G80:G81 G78 G74 G86 D72:G72 I80:I81 I62 H80 J76:J80 I74:I75 I72 H51:I51 I50 K62 K80:K81 D82:I85 L59:M59 M72:O72 D53:I54 L53:M54 L76:N79 L81:M81 M80 N82:O84 I86 O85:O86 D87:O87 D59:K60">
    <cfRule type="expression" dxfId="824" priority="759" stopIfTrue="1">
      <formula>AND(COUNTIF(D$10:D$96,D46)&gt;1,D46&lt;&gt;"nt",D46&lt;&gt;"Chào cờ")</formula>
    </cfRule>
  </conditionalFormatting>
  <conditionalFormatting sqref="D21 D74 D27 D24:D25 N16:N17 N74 F76:F79 H70:H73 F21:F25 K33 L22:L25 I32 G129 I135 M141 K165 E33 D22:E22 E24:E26 D46:E47 E20 G20:G21 G80:G81 G24 G32:G33 I80:I81 I20 I72 I74:I75 F31:I31 K38 K75 K117 K80:K81 H46:J47 M33 L19:O19 M21:M22 M72:O72 M75 M24:M25 D15 F15 E14 G14:G15 I14 L13:M13 M15 H80 K51:L51 N56 N57:O57 F46:F51 J76:J80 G163 F160:G161 F52:G57 J163 J160:J161 J57:K57 M163 D45:O45 E86 F90:G90 G86 D82:I85 N50:O51 H49:I57 F27:G27 L26:O27 D49:E57 G50 J14:K15 K77:K78 D77 G77:G78 D71:G72 I71:O71 D65:M65 L52:M57 D40:I44 K43:O44 K40:K42 M40:O42 D10:K13 H64 H66:H67 L64 L66:L67 D66:G66 I66 I68:I69 K69 M66 M69 J70:L70 J72:L73 L76:O79 L81 M80 N82:O84 I86 O85:O86 D87:O87 D16:I19 J21:K21 N22:O25 K49 D63:O63 D62:I62 K62:O62 D58:O61 K122:K123 K20 K16:K18 H22:K27">
    <cfRule type="expression" dxfId="823" priority="758" stopIfTrue="1">
      <formula>AND(COUNTIF(D$10:D$111,D10)&gt;1,D10&lt;&gt;"nt",D10&lt;&gt;"Chào cờ")</formula>
    </cfRule>
  </conditionalFormatting>
  <conditionalFormatting sqref="L60 L81 D74 N59:N60 N81 N74 H80:H81 F47 F76:F79 F81 H75 F22:F25 L70:L74 J76:J81 K78 L22:L25 I32 G129 I135 M141 K165 D24:E25 D22:E22 E86 E26 D49:E49 D46:E47 E20 F162:G162 F90:G90 G46:G49 G62:G63 G80 G78 G51 G86 G20 G24 G32 D72:G72 D27:G27 D21:G21 E33:G33 I62:I63 I20 I72 I74 F31:I31 K38 K75 K51 K62:K63 K117 H46:J47 I80 K80 I57:K57 D82:I85 M57 M16 L19:O19 L59:M59 M22 L46:L47 L26:M27 M72:O72 M75 M24:M25 H49:I49 I33:N33 N15:N17 E14 G14 D15:G15 I14 L13:M13 J14:M15 H44 O45 E45:F45 I45 K44:L44 D10:K13 H63:H67 H69:H73 L64:L68 D66:G66 I66 I68 K69 M66 M69 L76:O79 M80 N82:O84 I86 O85:O86 D87:O87 D16:I19 J21:N21 M18 N22:O27 K49 M49 D59:K60 K122:K123 K20:M20 K16:K18 H22:K27">
    <cfRule type="expression" dxfId="822" priority="757" stopIfTrue="1">
      <formula>AND(COUNTIF(D$10:D$108,D10)&gt;1,D10&lt;&gt;"nt",D10&lt;&gt;"Chào cờ")</formula>
    </cfRule>
  </conditionalFormatting>
  <conditionalFormatting sqref="O58:O61 L81 O19 N59:N60 O87 N63:O63 F22:F25 H50 D50 H22:H27 I32 G129 I135 M141 K165 E87 D22:E22 D24:E25 D30:E30 E26 E20 F162:G162 G20 G46:G51 G24 G32 G87:H87 D27:G27 D21:G21 E33:G33 I20 I22:I25 K38 K87 K75 K51 J21:L21 K117 I57:K57 M18 M57:M61 K20:L20 L26:M26 M87 L46:L47 M75 M24:M25 M20:M22 I33:N33 I27:O27 N15 E14 G14 D15:G15 I14 J15:L15 K14:L14 M14:M16 O45 E45:F45 D10:K13 D16:I19 J22:J26 N21:N26 O22:O26 M49 D63:L63 D62:I62 K62:L62 D58:L61 K122:K123 K16:K18 K22:L25">
    <cfRule type="expression" dxfId="821" priority="756" stopIfTrue="1">
      <formula>AND(COUNTIF(D$10:D$81,D10)&gt;1,D10&lt;&gt;"nt",D10&lt;&gt;"Chào cờ")</formula>
    </cfRule>
  </conditionalFormatting>
  <conditionalFormatting sqref="N56 N16:N17 F76:F79 J75 O50 H51 D51 F27 N50:N51 F22:F25 J76:K79 D77 L22:L25 I32 E26 D22:E22 D74:E74 E86 D24:E24 D46:F47 D49:E50 E20 F90:G90 G20 G76:G81 G74 G86 G50 G24 G32 D75:G75 D70:H73 I80:I81 I20 H80 J80 H49:I50 I70:I75 F31:I31 K49 K80:K81 H46:J47 D82:I85 L19:O19 M22 M24 M74:O74 O22:O27 L26:N27 E14 G14 I14 J14:K15 L13:M13 H44 I45 K44:L44 D53:I54 L53:M54 D10:K12 J70:O73 K74 L75:O79 M80 N82:O84 I86 O85:O86 D87:O87 D16:I18 J21:K21 N22:N25 D63:O63 D62:I62 K62:O62 D58:O61 K20 K16:K18 H22:K27">
    <cfRule type="expression" dxfId="820" priority="755" stopIfTrue="1">
      <formula>AND(COUNTIF(D$10:D$90,D10)&gt;1,D10&lt;&gt;"nt",D10&lt;&gt;"Chào cờ")</formula>
    </cfRule>
  </conditionalFormatting>
  <conditionalFormatting sqref="L26 J26:J27 F27 H26:H27 N26:O27 J21:K21 I27 K27:M27 J15:K15">
    <cfRule type="expression" dxfId="819" priority="754" stopIfTrue="1">
      <formula>AND(COUNTIF(F$10:F$109,F15)&gt;1,F15&lt;&gt;"nt",F15&lt;&gt;"Chào cờ")</formula>
    </cfRule>
  </conditionalFormatting>
  <conditionalFormatting sqref="G118:G119 M118:M119 O112:O113">
    <cfRule type="expression" dxfId="818" priority="753" stopIfTrue="1">
      <formula>AND(COUNTIF(#REF!,G112)&gt;1,G112&lt;&gt;"nt",G112&lt;&gt;"Chào cờ")</formula>
    </cfRule>
  </conditionalFormatting>
  <conditionalFormatting sqref="G154:G159 I136:I139">
    <cfRule type="expression" dxfId="817" priority="752" stopIfTrue="1">
      <formula>AND(COUNTIF(#REF!,G136)&gt;1,G136&lt;&gt;"nt",G136&lt;&gt;"Chào cờ")</formula>
    </cfRule>
  </conditionalFormatting>
  <conditionalFormatting sqref="G154:G159">
    <cfRule type="expression" dxfId="816" priority="751" stopIfTrue="1">
      <formula>AND(COUNTIF(#REF!,G154)&gt;1,G154&lt;&gt;"nt",G154&lt;&gt;"Chào cờ")</formula>
    </cfRule>
  </conditionalFormatting>
  <conditionalFormatting sqref="J27">
    <cfRule type="expression" dxfId="815" priority="750" stopIfTrue="1">
      <formula>AND(COUNTIF(#REF!,J27)&gt;1,J27&lt;&gt;"nt",J27&lt;&gt;"Chào cờ")</formula>
    </cfRule>
  </conditionalFormatting>
  <conditionalFormatting sqref="G26">
    <cfRule type="expression" dxfId="814" priority="749" stopIfTrue="1">
      <formula>AND(COUNTIF(G$9:G$17,G26)&gt;1,G26&lt;&gt;"nt",G26&lt;&gt;"Chào cờ")</formula>
    </cfRule>
  </conditionalFormatting>
  <conditionalFormatting sqref="G26">
    <cfRule type="expression" dxfId="813" priority="748" stopIfTrue="1">
      <formula>AND(COUNTIF(G$9:G$33,G26)&gt;1,G26&lt;&gt;"nt",G26&lt;&gt;"Chào cờ")</formula>
    </cfRule>
  </conditionalFormatting>
  <conditionalFormatting sqref="D21 L26 D27 N51 H51 D51 H26:H27 O76:O80 K33 F21:G21 N26:O26 D77 K20 G33 G129 I135 M141 K165 E33 E86 D70:E74 D50:E50 F90:G90 F76:G79 G74 G86 F27:G27 I74 G50:I50 K38 K51 J21:K21 K117 G80:K80 I57:K57 D82:I85 M57 M21 M33 I27:O27 D75:O75 D15 F15:G15 K14 J15:K15 M15 O45 E45:F45 F70:O73 K74:O74 J76:N79 M80 F81:O81 I86 O85:O86 D87:O87 J26 D63:O63 D62:I62 K62:O62 D58:O61 K122:K123 N82:O84">
    <cfRule type="expression" dxfId="812" priority="747" stopIfTrue="1">
      <formula>AND(COUNTIF(D$10:D$75,D14)&gt;1,D14&lt;&gt;"nt",D14&lt;&gt;"Chào cờ")</formula>
    </cfRule>
  </conditionalFormatting>
  <conditionalFormatting sqref="N16:N17 N57:O63 D57 H57 F163:F164 F47 F79 J57 F27 N51:O51 F22:F25 H22:H27 H73 L73 J79 G163 L22:L27 I32 E26 D22:E22 D24:E24 D46:E47 D49:E56 E20 F160:G161 G20 G50 G24 G32 F52:G57 I20 H49:I56 I22:I26 J163 J160:J161 F31:I31 K49 H46:J47 L19:O19 M26 M22 M24 L79:O79 M163 J14:J15 E14 G14 I14 K14 L13:M13 D45 O44 G45:K45 L43:O43 L44:N45 L52:M55 D40:I44 K40:K44 M40:O42 D10:K12 D16:I18 K20 J21:J27 N22:N27 O22:O26 D63:M63 D62:I62 K62:M62 D58:M61 K16:K18 K22:K26">
    <cfRule type="expression" dxfId="811" priority="746" stopIfTrue="1">
      <formula>AND(COUNTIF(D$10:D$84,D10)&gt;1,D10&lt;&gt;"nt",D10&lt;&gt;"Chào cờ")</formula>
    </cfRule>
  </conditionalFormatting>
  <conditionalFormatting sqref="O51 D87:E87 E86 E51 H87:I87 I51 I86 D82:I85 O85:O86 N82:O84">
    <cfRule type="expression" dxfId="810" priority="745" stopIfTrue="1">
      <formula>AND(COUNTIF(D$10:D$97,D51)&gt;1,D51&lt;&gt;"nt",D51&lt;&gt;"Chào cờ")</formula>
    </cfRule>
  </conditionalFormatting>
  <conditionalFormatting sqref="L51 L56:L57 N57:O57 F46:F51 F163:F164 J57 N50:O51 G163 D50:E56 F160:G161 G50 F52:G56 D57:H57 I50 H51:I56 J163 J160:J161 M56:N56 M163 D45 O44 G45:K45 L43:O43 L44:N45 L52:M55 D40:I44 K40:K44 M40:O42">
    <cfRule type="expression" dxfId="809" priority="744" stopIfTrue="1">
      <formula>AND(COUNTIF(D$10:D$69,D40)&gt;1,D40&lt;&gt;"nt",D40&lt;&gt;"Chào cờ")</formula>
    </cfRule>
  </conditionalFormatting>
  <conditionalFormatting sqref="D21 D27 N72:O72 L74 O76:O80 K33 F21:G21 D77 K20 J27 G33 G129 I135 M141 K165 E33 E86 F90:G90 G27 F76:G79 G86 D72:G72 H70:I73 I74 H75:I75 G63:I63 K38 K75 K51 K63 K117 G80:K80 I57:K57 D82:I85 M57 M21 M33 M27 L70:M73 M75 D15 F15:G15 K14 M15 O45 E45:F45 J76:N79 M80 F81:O81 I86 O85:O86 D87:O87 K122:K123 N82:O84">
    <cfRule type="expression" dxfId="808" priority="743" stopIfTrue="1">
      <formula>AND(COUNTIF(D$10:D$78,D14)&gt;1,D14&lt;&gt;"nt",D14&lt;&gt;"Chào cờ")</formula>
    </cfRule>
  </conditionalFormatting>
  <conditionalFormatting sqref="L26 H80 F76:F79 J26:J27 N51 H51 D51 F27 H26:H27 H70:H73 L70:L73 J76:J80 K78 N26:O27 D87:E87 E86 E50 G80:G81 G78 D72:G72 I80:I81 H87:I87 I74:I75 I72 I50 I86 J21:K21 K80:K81 M80 M72:O72 I27 K27:M27 J15:K15 L76:O79 D82:I85 O85:O86 N82:O84">
    <cfRule type="expression" dxfId="807" priority="742" stopIfTrue="1">
      <formula>AND(COUNTIF(D$10:D$91,D15)&gt;1,D15&lt;&gt;"nt",D15&lt;&gt;"Chào cờ")</formula>
    </cfRule>
  </conditionalFormatting>
  <conditionalFormatting sqref="H80 F76:F79 H70:H73 L70:L73 J76:J77 J79:J80 J78:K78 G80:G81 G78 D72:G72 I80:I81 I74:I75 I72 K80:K81 M72:O72 L64:L67 D66:G66 I68:I69 I66 M66 L76:O79 M80">
    <cfRule type="expression" dxfId="806" priority="741" stopIfTrue="1">
      <formula>AND(COUNTIF(D$10:D$107,D64)&gt;1,D64&lt;&gt;"nt",D64&lt;&gt;"Chào cờ")</formula>
    </cfRule>
  </conditionalFormatting>
  <conditionalFormatting sqref="L81 O87 F47 F22:F25 L22:L25 I32 G129 I135 M141 K165 E87 D24:E25 D22:E22 E26 D49:E49 D46:E47 E20 F162:G162 G46:G49 G51 G20 G24 G32 G87:H87 D27:G27 D21:G21 E33:G33 I20 G63:I63 F31:I31 K38 K87 K75 K51 K63 K117 H49:I49 H46:J47 I57:K57 M57 M16 L19:O19 M87 L46:L47 M22 L26:M27 M75 M24:M25 I33:N33 N15:N17 E14 G14 D15:G15 I14 L13:M13 J14:M15 H44 O45 E45:F45 I45 K44:L44 D10:K13 D16:I19 J21:N21 M18 N22:O27 K49 M49 K122:K123 K20:M20 K16:K18 H22:K27">
    <cfRule type="expression" dxfId="805" priority="740" stopIfTrue="1">
      <formula>AND(COUNTIF(D$10:D$63,D10)&gt;1,D10&lt;&gt;"nt",D10&lt;&gt;"Chào cờ")</formula>
    </cfRule>
  </conditionalFormatting>
  <conditionalFormatting sqref="L51 L56:L57 N57:O57 F46:F51 F163:F164 J57 N50:O51 G163 D50:E56 F160:G161 G50 F52:G56 D57:H57 I50 H51:I56 J163 J160:J161 M56:N56 M163 D45 O44 G45:K45 L43:O43 L44:N45 L52:M55 D40:I44 K40:K44 M40:O42">
    <cfRule type="expression" dxfId="804" priority="739" stopIfTrue="1">
      <formula>AND(COUNTIF(D$10:D$72,D40)&gt;1,D40&lt;&gt;"nt",D40&lt;&gt;"Chào cờ")</formula>
    </cfRule>
  </conditionalFormatting>
  <conditionalFormatting sqref="E86 F90:G90 G86 D82:I85 D87:O87 N82:O84 I86 O85:O86">
    <cfRule type="expression" dxfId="803" priority="738" stopIfTrue="1">
      <formula>AND(COUNTIF(D$10:D$110,D82)&gt;1,D82&lt;&gt;"nt",D82&lt;&gt;"Chào cờ")</formula>
    </cfRule>
  </conditionalFormatting>
  <conditionalFormatting sqref="N63 D58:D63 H80 F76:F79 H70:H73 D50 L70:L73 J76:J80 K78 G80:G81 G78 G50:H50 D72:G72 E58:G62 I80:I81 I72 I74:I75 K80:K81 M80 M72:O72 L76:O79 H63:K63 H62:I62 K62 H58:M61">
    <cfRule type="expression" dxfId="802" priority="737" stopIfTrue="1">
      <formula>AND(COUNTIF(D$10:D$85,D50)&gt;1,D50&lt;&gt;"nt",D50&lt;&gt;"Chào cờ")</formula>
    </cfRule>
  </conditionalFormatting>
  <conditionalFormatting sqref="O58:O61 L81 D21 D27 N63:O63 N59:N60 O87 D50 K33 F21:G21 K20 J27 G33 G129 I135 M141 K165 E33 E87 G27 G50:H50 G87:H87 K38 K87 K75 K51 K117 I57:K57 M21 M33 M57:M61 M87 M27 M75 D15 F15:G15 K14 M15 O45 E45:F45 D63:L63 D62:I62 K62:L62 D58:L61 K122:K123">
    <cfRule type="expression" dxfId="801" priority="736" stopIfTrue="1">
      <formula>AND(COUNTIF(D$10:D$95,D14)&gt;1,D14&lt;&gt;"nt",D14&lt;&gt;"Chào cờ")</formula>
    </cfRule>
  </conditionalFormatting>
  <conditionalFormatting sqref="N18 D48:E48 F30:I30 H48:J48">
    <cfRule type="expression" dxfId="800" priority="735" stopIfTrue="1">
      <formula>AND(COUNTIF(D$10:D$46,D18)&gt;1,D18&lt;&gt;"nt",D18&lt;&gt;"Chào cờ")</formula>
    </cfRule>
  </conditionalFormatting>
  <conditionalFormatting sqref="N51 H51 D51 E50 I50">
    <cfRule type="expression" dxfId="799" priority="734" stopIfTrue="1">
      <formula>AND(COUNTIF(D$10:D$57,D50)&gt;1,D50&lt;&gt;"nt",D50&lt;&gt;"Chào cờ")</formula>
    </cfRule>
  </conditionalFormatting>
  <conditionalFormatting sqref="L81 O87 F47 F22:F25 L22:L25 I32 G129 I135 M141 K165 E87 D24:E25 D22:E22 E26 D49:E49 D46:E47 E20 F162:G162 G46:G49 G51 G20 G24 G32 G87:H87 D27:G27 D21:G21 E33:G33 I20 G63:I63 F31:I31 K38 K87 K75 K51 K63 K117 H49:I49 H46:J47 I57:K57 M57 M16 L19:O19 M87 L46:L47 M22 L26:M27 M75 M24:M25 I33:N33 N15:N17 E14 G14 D15:G15 I14 L13:M13 J14:M15 H44 O45 E45:F45 I45 K44:L44 D10:K13 D16:I19 J21:N21 M18 N22:O27 K49 M49 K122:K123 K20:M20 K16:K18 H22:K27">
    <cfRule type="expression" dxfId="798" priority="733" stopIfTrue="1">
      <formula>AND(COUNTIF(D$10:D$66,D10)&gt;1,D10&lt;&gt;"nt",D10&lt;&gt;"Chào cờ")</formula>
    </cfRule>
  </conditionalFormatting>
  <conditionalFormatting sqref="O87 M21 M33 M87 M27 M75 L81 M57 M15 O45">
    <cfRule type="expression" dxfId="797" priority="732" stopIfTrue="1">
      <formula>AND(COUNTIF(P$10:P$66,L15)&gt;1,L15&lt;&gt;"nt",L15&lt;&gt;"Chào cờ")</formula>
    </cfRule>
  </conditionalFormatting>
  <conditionalFormatting sqref="K20 J57 K14">
    <cfRule type="expression" dxfId="796" priority="731" stopIfTrue="1">
      <formula>AND(COUNTIF(Q$10:Q$66,J14)&gt;1,J14&lt;&gt;"nt",J14&lt;&gt;"Chào cờ")</formula>
    </cfRule>
  </conditionalFormatting>
  <conditionalFormatting sqref="E33 E87 D21 G27 F21 G87:H87 I57 D27 G63:I63 D15 F15 E45:F45">
    <cfRule type="expression" dxfId="795" priority="730" stopIfTrue="1">
      <formula>AND(COUNTIF(J$10:J$66,D15)&gt;1,D15&lt;&gt;"nt",D15&lt;&gt;"Chào cờ")</formula>
    </cfRule>
  </conditionalFormatting>
  <conditionalFormatting sqref="L58:M61 N63">
    <cfRule type="expression" dxfId="794" priority="729" stopIfTrue="1">
      <formula>AND(COUNTIF(P$10:P$75,L58)&gt;1,L58&lt;&gt;"nt",L58&lt;&gt;"Chào cờ")</formula>
    </cfRule>
  </conditionalFormatting>
  <conditionalFormatting sqref="O76:O79 L70:L73 N82:O84 M80 M72:O72 L76:M79 O85">
    <cfRule type="expression" dxfId="793" priority="728" stopIfTrue="1">
      <formula>AND(COUNTIF(P$10:P$78,L70)&gt;1,L70&lt;&gt;"nt",L70&lt;&gt;"Chào cờ")</formula>
    </cfRule>
  </conditionalFormatting>
  <conditionalFormatting sqref="F79 H73 L73 J79 L79:O79">
    <cfRule type="expression" dxfId="792" priority="727" stopIfTrue="1">
      <formula>AND(COUNTIF(F$10:F$98,F73)&gt;1,F73&lt;&gt;"nt",F73&lt;&gt;"Chào cờ")</formula>
    </cfRule>
  </conditionalFormatting>
  <conditionalFormatting sqref="N82:O84 N76:N79 O85:O86">
    <cfRule type="expression" dxfId="791" priority="726" stopIfTrue="1">
      <formula>AND(COUNTIF(W$10:W$78,N76)&gt;1,N76&lt;&gt;"nt",N76&lt;&gt;"Chào cờ")</formula>
    </cfRule>
  </conditionalFormatting>
  <conditionalFormatting sqref="D87:E87 D72:G72 G80:G81 F76:F79 G78 I72 I74:I75 I86 I80:I81 H80 D82:I85 H70:H73 E86 H87:I87">
    <cfRule type="expression" dxfId="790" priority="725" stopIfTrue="1">
      <formula>AND(COUNTIF(J$10:J$78,D70)&gt;1,D70&lt;&gt;"nt",D70&lt;&gt;"Chào cờ")</formula>
    </cfRule>
  </conditionalFormatting>
  <conditionalFormatting sqref="L81 D57 D21 D27 O87 N51:O51 K33 F21:G21 K20 J27 G33 G129 I135 M141 K165 E33 E87 D50:E56 G27 G50 G87:H87 H51:I51 I50 G63:I63 K38 K87 K75 K51 K63 K117 F57:K57 M57 M21 M33 M87 M27 M75 D15 F15:G15 K14 M15 O45 E45:F45 L52:M55 F52:I56 K122:K123">
    <cfRule type="expression" dxfId="789" priority="724" stopIfTrue="1">
      <formula>AND(COUNTIF(D$10:D$79,D14)&gt;1,D14&lt;&gt;"nt",D14&lt;&gt;"Chào cờ")</formula>
    </cfRule>
  </conditionalFormatting>
  <conditionalFormatting sqref="H58:I63 D50 E58:G62 D58:D63 G50:H50">
    <cfRule type="expression" dxfId="788" priority="723" stopIfTrue="1">
      <formula>AND(COUNTIF(J$10:J$75,D50)&gt;1,D50&lt;&gt;"nt",D50&lt;&gt;"Chào cờ")</formula>
    </cfRule>
  </conditionalFormatting>
  <conditionalFormatting sqref="E86 F90:G90 G86 D82:I85 D87:O87 N82:O84 I86 O85:O86">
    <cfRule type="expression" dxfId="787" priority="722" stopIfTrue="1">
      <formula>AND(COUNTIF(D$10:D$139,D82)&gt;1,D82&lt;&gt;"nt",D82&lt;&gt;"Chào cờ")</formula>
    </cfRule>
  </conditionalFormatting>
  <conditionalFormatting sqref="O76:O81 H80 F76:F79 H70:H73 L70:L73 J76:J80 K78 G80:G81 G78 D72:G72 I80:I81 I72 I74:I75 K80:K81 M72:O72 H64:H67 L64:L67 D66:G66 I66 I68:I69 M66 L76:N79 L81:M81 M80">
    <cfRule type="expression" dxfId="786" priority="721" stopIfTrue="1">
      <formula>AND(COUNTIF(D$10:D$140,D64)&gt;1,D64&lt;&gt;"nt",D64&lt;&gt;"Chào cờ")</formula>
    </cfRule>
  </conditionalFormatting>
  <conditionalFormatting sqref="H148:H150 H154:H156 J182 I195:I207 O178:O180 O182 O188 H187:H188 F112:F114 G195:G207 J187:J188 E187:F188 E165:E177 L187:L188 E162:E163 I168:I169 M38 K162:K164 I162:I164 E195:E207 E181:E182 F182:H182 K147 M178:M180 M188 L182:M182 M162:O162 J42:J44 L42 K158 N158 J50 L50 L37:L38 K195:M201 N201:O207 L172:M177 K171:K177 L171:O171 N177:O177 K205:M207 L202:M204">
    <cfRule type="expression" dxfId="785" priority="720" stopIfTrue="1">
      <formula>AND(COUNTIF(E$10:E$348,E37)&gt;1,E37&lt;&gt;"nt",E37&lt;&gt;"Chào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784" priority="719" stopIfTrue="1">
      <formula>AND(COUNTIF(D$10:D$345,D128)&gt;1,D128&lt;&gt;"nt",D128&lt;&gt;"Chào cờ")</formula>
    </cfRule>
  </conditionalFormatting>
  <conditionalFormatting sqref="G21 G33 K33 G15">
    <cfRule type="expression" dxfId="783" priority="718" stopIfTrue="1">
      <formula>AND(COUNTIF(J$10:J$66,G15)&gt;1,G15&lt;&gt;"nt",G15&lt;&gt;"Chào cờ")</formula>
    </cfRule>
  </conditionalFormatting>
  <conditionalFormatting sqref="J76:J79 K78">
    <cfRule type="expression" dxfId="782" priority="717" stopIfTrue="1">
      <formula>AND(COUNTIF(Q$10:Q$78,J76)&gt;1,J76&lt;&gt;"nt",J76&lt;&gt;"Chào cờ")</formula>
    </cfRule>
  </conditionalFormatting>
  <conditionalFormatting sqref="K69">
    <cfRule type="expression" dxfId="781" priority="716" stopIfTrue="1">
      <formula>AND(COUNTIF(#REF!,K69)&gt;1,K69&lt;&gt;"nt",K69&lt;&gt;"Chào cờ")</formula>
    </cfRule>
  </conditionalFormatting>
  <conditionalFormatting sqref="D68:E68 G68 I68 K69 M69">
    <cfRule type="expression" dxfId="780" priority="715" stopIfTrue="1">
      <formula>AND(COUNTIF(D$10:D$99,D68)&gt;1,D68&lt;&gt;"nt",D68&lt;&gt;"Chào cờ")</formula>
    </cfRule>
  </conditionalFormatting>
  <conditionalFormatting sqref="H64:H67 L64:L67 D66:G66 I68:I69 I66 M66">
    <cfRule type="expression" dxfId="779" priority="714" stopIfTrue="1">
      <formula>AND(COUNTIF(D$10:D$87,D64)&gt;1,D64&lt;&gt;"nt",D64&lt;&gt;"Chào cờ")</formula>
    </cfRule>
  </conditionalFormatting>
  <conditionalFormatting sqref="H64:H67 L64:L67 D68:E68 G68 D66:G66 I68:I69 I66 M66">
    <cfRule type="expression" dxfId="778" priority="713" stopIfTrue="1">
      <formula>AND(COUNTIF(D$10:D$96,D64)&gt;1,D64&lt;&gt;"nt",D64&lt;&gt;"Chào cờ")</formula>
    </cfRule>
  </conditionalFormatting>
  <conditionalFormatting sqref="D68">
    <cfRule type="expression" dxfId="777" priority="712" stopIfTrue="1">
      <formula>AND(COUNTIF(D$10:D$111,D68)&gt;1,D68&lt;&gt;"nt",D68&lt;&gt;"Chào cờ")</formula>
    </cfRule>
  </conditionalFormatting>
  <conditionalFormatting sqref="D68">
    <cfRule type="expression" dxfId="776" priority="711" stopIfTrue="1">
      <formula>AND(COUNTIF(D$10:D$108,D68)&gt;1,D68&lt;&gt;"nt",D68&lt;&gt;"Chào cờ")</formula>
    </cfRule>
  </conditionalFormatting>
  <conditionalFormatting sqref="K69 M69">
    <cfRule type="expression" dxfId="775" priority="710" stopIfTrue="1">
      <formula>AND(COUNTIF(K$10:K$81,K69)&gt;1,K69&lt;&gt;"nt",K69&lt;&gt;"Chào cờ")</formula>
    </cfRule>
  </conditionalFormatting>
  <conditionalFormatting sqref="J69 D68:E68 G68 D69:G69 D64:H67 I64:I69 J64:K68 L69:O69 M68 L67:O67 L64:M66 O68">
    <cfRule type="expression" dxfId="774" priority="709" stopIfTrue="1">
      <formula>AND(COUNTIF(D$10:D$90,D64)&gt;1,D64&lt;&gt;"nt",D64&lt;&gt;"Chào cờ")</formula>
    </cfRule>
  </conditionalFormatting>
  <conditionalFormatting sqref="D64:E68 G68 F64:I67 J67:O67 D69:O69 J64:M66 I68:M68 O68">
    <cfRule type="expression" dxfId="773" priority="708" stopIfTrue="1">
      <formula>AND(COUNTIF(D$10:D$75,D64)&gt;1,D64&lt;&gt;"nt",D64&lt;&gt;"Chào cờ")</formula>
    </cfRule>
  </conditionalFormatting>
  <conditionalFormatting sqref="H67 L67">
    <cfRule type="expression" dxfId="772" priority="707" stopIfTrue="1">
      <formula>AND(COUNTIF(H$10:H$84,H67)&gt;1,H67&lt;&gt;"nt",H67&lt;&gt;"Chào cờ")</formula>
    </cfRule>
  </conditionalFormatting>
  <conditionalFormatting sqref="L68 D66:G66 H64:I67 I68 H69:I69 K69 L64:M67 M69">
    <cfRule type="expression" dxfId="771" priority="706" stopIfTrue="1">
      <formula>AND(COUNTIF(D$10:D$78,D64)&gt;1,D64&lt;&gt;"nt",D64&lt;&gt;"Chào cờ")</formula>
    </cfRule>
  </conditionalFormatting>
  <conditionalFormatting sqref="H64:H67 L64:L67 D66:G66 I68:I69 I66 M66">
    <cfRule type="expression" dxfId="770" priority="705" stopIfTrue="1">
      <formula>AND(COUNTIF(D$10:D$91,D64)&gt;1,D64&lt;&gt;"nt",D64&lt;&gt;"Chào cờ")</formula>
    </cfRule>
  </conditionalFormatting>
  <conditionalFormatting sqref="H64:H67">
    <cfRule type="expression" dxfId="769" priority="704" stopIfTrue="1">
      <formula>AND(COUNTIF(H$10:H$107,H64)&gt;1,H64&lt;&gt;"nt",H64&lt;&gt;"Chào cờ")</formula>
    </cfRule>
  </conditionalFormatting>
  <conditionalFormatting sqref="K69 M69">
    <cfRule type="expression" dxfId="768" priority="703" stopIfTrue="1">
      <formula>AND(COUNTIF(K$10:K$63,K69)&gt;1,K69&lt;&gt;"nt",K69&lt;&gt;"Chào cờ")</formula>
    </cfRule>
  </conditionalFormatting>
  <conditionalFormatting sqref="H64:H67 L64:L67 D66:G66 I66 I68:I69 M66">
    <cfRule type="expression" dxfId="767" priority="702" stopIfTrue="1">
      <formula>AND(COUNTIF(D$10:D$85,D64)&gt;1,D64&lt;&gt;"nt",D64&lt;&gt;"Chào cờ")</formula>
    </cfRule>
  </conditionalFormatting>
  <conditionalFormatting sqref="K69 M69">
    <cfRule type="expression" dxfId="766" priority="701" stopIfTrue="1">
      <formula>AND(COUNTIF(K$10:K$95,K69)&gt;1,K69&lt;&gt;"nt",K69&lt;&gt;"Chào cờ")</formula>
    </cfRule>
  </conditionalFormatting>
  <conditionalFormatting sqref="K69 M69">
    <cfRule type="expression" dxfId="765" priority="700" stopIfTrue="1">
      <formula>AND(COUNTIF(K$10:K$66,K69)&gt;1,K69&lt;&gt;"nt",K69&lt;&gt;"Chào cờ")</formula>
    </cfRule>
  </conditionalFormatting>
  <conditionalFormatting sqref="M69">
    <cfRule type="expression" dxfId="764" priority="699" stopIfTrue="1">
      <formula>AND(COUNTIF(Q$10:Q$66,M69)&gt;1,M69&lt;&gt;"nt",M69&lt;&gt;"Chào cờ")</formula>
    </cfRule>
  </conditionalFormatting>
  <conditionalFormatting sqref="L64:L67 M66">
    <cfRule type="expression" dxfId="763" priority="698" stopIfTrue="1">
      <formula>AND(COUNTIF(P$10:P$78,L64)&gt;1,L64&lt;&gt;"nt",L64&lt;&gt;"Chào cờ")</formula>
    </cfRule>
  </conditionalFormatting>
  <conditionalFormatting sqref="H67 L67">
    <cfRule type="expression" dxfId="762" priority="697" stopIfTrue="1">
      <formula>AND(COUNTIF(H$10:H$98,H67)&gt;1,H67&lt;&gt;"nt",H67&lt;&gt;"Chào cờ")</formula>
    </cfRule>
  </conditionalFormatting>
  <conditionalFormatting sqref="D66:G66 I66 I68:I69 H64:H67">
    <cfRule type="expression" dxfId="761" priority="696" stopIfTrue="1">
      <formula>AND(COUNTIF(J$10:J$78,D64)&gt;1,D64&lt;&gt;"nt",D64&lt;&gt;"Chào cờ")</formula>
    </cfRule>
  </conditionalFormatting>
  <conditionalFormatting sqref="K69 M69">
    <cfRule type="expression" dxfId="760" priority="695" stopIfTrue="1">
      <formula>AND(COUNTIF(K$10:K$79,K69)&gt;1,K69&lt;&gt;"nt",K69&lt;&gt;"Chào cờ")</formula>
    </cfRule>
  </conditionalFormatting>
  <conditionalFormatting sqref="F163:F164">
    <cfRule type="expression" dxfId="759" priority="694" stopIfTrue="1">
      <formula>AND(COUNTIF(F$10:F$111,F163)&gt;1,F163&lt;&gt;"nt",F163&lt;&gt;"Chào cờ")</formula>
    </cfRule>
  </conditionalFormatting>
  <conditionalFormatting sqref="O51 E51 I51">
    <cfRule type="expression" dxfId="758" priority="693" stopIfTrue="1">
      <formula>AND(COUNTIF(E$10:E$116,E51)&gt;1,E51&lt;&gt;"nt",E51&lt;&gt;"Chào cờ")</formula>
    </cfRule>
  </conditionalFormatting>
  <conditionalFormatting sqref="F76:F79 J75 D50 J76:K79 D77 D58:E63 D74:E74 E86 F90:G90 G76:G81 G74 G86 G50:H50 F58:G62 D75:G75 D70:H73 I80:I81 H80 J80 K80:K81 D82:I85 M74:O74 J69 D68:E68 G68 D69:G69 D64:H67 I64:I75 J64:K68 L69:O73 M68 L67:O67 J70:K73 K74 L75:O79 M80 N82:O84 I86 O85:O86 D87:O87 F63:O63 H62:I62 K62:O62 H58:O61 L64:M66 O68">
    <cfRule type="expression" dxfId="757" priority="692" stopIfTrue="1">
      <formula>AND(COUNTIF(D$10:D$135,D50)&gt;1,D50&lt;&gt;"nt",D50&lt;&gt;"Chào cờ")</formula>
    </cfRule>
  </conditionalFormatting>
  <conditionalFormatting sqref="E86 F90:G90 G86 D82:I85 D87:O87 N82:O84 I86 O85:O86">
    <cfRule type="expression" dxfId="756" priority="691" stopIfTrue="1">
      <formula>AND(COUNTIF(D$10:D$132,D82)&gt;1,D82&lt;&gt;"nt",D82&lt;&gt;"Chào cờ")</formula>
    </cfRule>
  </conditionalFormatting>
  <conditionalFormatting sqref="D50 G50:H50 D63:O63 D62:I62 K62:O62 D58:O61">
    <cfRule type="expression" dxfId="755" priority="690" stopIfTrue="1">
      <formula>AND(COUNTIF(D$10:D$133,D50)&gt;1,D50&lt;&gt;"nt",D50&lt;&gt;"Chào cờ")</formula>
    </cfRule>
  </conditionalFormatting>
  <conditionalFormatting sqref="D57 N57:O57 F163:F164 J57 N51:O51 G163 D50:E56 F160:G161 G50 F52:H57 H51:I51 I50 J163 J160:J161 M163 D45 O44 G45:K45 D40:I44 L43:O43 L44:N45 L52:M55 I52:I56 K40:K44 M40:O42">
    <cfRule type="expression" dxfId="754" priority="689" stopIfTrue="1">
      <formula>AND(COUNTIF(D$10:D$134,D40)&gt;1,D40&lt;&gt;"nt",D40&lt;&gt;"Chào cờ")</formula>
    </cfRule>
  </conditionalFormatting>
  <conditionalFormatting sqref="O77 L77:M77">
    <cfRule type="expression" dxfId="753" priority="688" stopIfTrue="1">
      <formula>AND(COUNTIF(L$10:L$112,L77)&gt;1,L77&lt;&gt;"nt",L77&lt;&gt;"Chào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752" priority="687" stopIfTrue="1">
      <formula>AND(COUNTIF(D$10:D$342,D128)&gt;1,D128&lt;&gt;"nt",D128&lt;&gt;"Chào cờ")</formula>
    </cfRule>
  </conditionalFormatting>
  <conditionalFormatting sqref="O20:O21 O33 N20 N32 N74 D50 J77:K77 N77 D77 E86 D74:E74 F77:G77 G74 G86 G50:H50 I74 G80:K80 I86 D71:O71 O14:O18 N14 D68:E68 G68 I68 D65:M65 O86 D63:O63 D62:I62 K62:O62 D58:O61">
    <cfRule type="expression" dxfId="751" priority="686" stopIfTrue="1">
      <formula>AND(COUNTIF(D$10:D$117,D14)&gt;1,D14&lt;&gt;"nt",D14&lt;&gt;"Chào cờ")</formula>
    </cfRule>
  </conditionalFormatting>
  <conditionalFormatting sqref="J75 D50 J76:K79 N76:N79 D77 E86 D74:E74 F76:G79 G74 G86 G50:H50 D75:G75 I74 D70:K73 G80:K80 L78:M78 L75:O75 M74:O74 I86 J69 D68:E68 G68 D69:G69 I68 D64:I67 J64:K68 L69:O73 M68 L67:O67 K74 O86 D63:O63 D62:I62 K62:O62 D58:O61 L64:M66 O68">
    <cfRule type="expression" dxfId="750" priority="685" stopIfTrue="1">
      <formula>AND(COUNTIF(D$10:D$114,D50)&gt;1,D50&lt;&gt;"nt",D50&lt;&gt;"Chào cờ")</formula>
    </cfRule>
  </conditionalFormatting>
  <conditionalFormatting sqref="L81 D21 D27 O87 D50 K33 F21:G21 D62:D63 K20 J27 G33 G129 I135 M141 K165 E33 E87 G27 G50:H50 G87:H87 K38 K87 K75 K51 K117 G63:K63 I57:K57 M57 M21 M33 M87 M27 M75 D15 F15:G15 K14 M15 O45 E45:F45 K69 M69 E62:I62 K62 D58:M61 K122:K123">
    <cfRule type="expression" dxfId="749" priority="684" stopIfTrue="1">
      <formula>AND(COUNTIF(D$10:D$115,D14)&gt;1,D14&lt;&gt;"nt",D14&lt;&gt;"Chào cờ")</formula>
    </cfRule>
  </conditionalFormatting>
  <conditionalFormatting sqref="H80 F76:F79 H70:H73 L70:L73 J76:J77 J79:J80 J78:K78 G80:G81 G78 D72:G72 I80:I81 I74:I75 I72 K80:K81 M72:O72 H64:H67 L64:L67 D66:G66 I68:I69 I66 M66 L76:O79 M80">
    <cfRule type="expression" dxfId="748" priority="683" stopIfTrue="1">
      <formula>AND(COUNTIF(D$10:D$113,D64)&gt;1,D64&lt;&gt;"nt",D64&lt;&gt;"Chào cờ")</formula>
    </cfRule>
  </conditionalFormatting>
  <conditionalFormatting sqref="N72:O72 L74 D77 F76:G79 D72:G72 I74 H75:I75 G80:K80 F81:K81 M81:N81 L70:M73 L68 D66:G66 H64:I67 I68 H69:I73 L64:M67 J76:O79 M80">
    <cfRule type="expression" dxfId="747" priority="682" stopIfTrue="1">
      <formula>AND(COUNTIF(D$10:D$129,D64)&gt;1,D64&lt;&gt;"nt",D64&lt;&gt;"Chào cờ")</formula>
    </cfRule>
  </conditionalFormatting>
  <conditionalFormatting sqref="O20:O21 O33 N20 N32 N72:O72 L74 O76:O80 D77 F76:G79 D72:G72 H75:I75 I74 L70:M73 O14:O18 N14 L68 D66:G66 H69:I73 I68 H64:I67 L64:M67 J76:N79 F81:O81 G80:K80 M80">
    <cfRule type="expression" dxfId="746" priority="681" stopIfTrue="1">
      <formula>AND(COUNTIF(D$10:D$126,D14)&gt;1,D14&lt;&gt;"nt",D14&lt;&gt;"Chào cờ")</formula>
    </cfRule>
  </conditionalFormatting>
  <conditionalFormatting sqref="E86 F90:G90 G86 D82:I85 D87:O87 N82:O84 I86 O85:O86">
    <cfRule type="expression" dxfId="745" priority="680" stopIfTrue="1">
      <formula>AND(COUNTIF(D$10:D$125,D82)&gt;1,D82&lt;&gt;"nt",D82&lt;&gt;"Chào cờ")</formula>
    </cfRule>
  </conditionalFormatting>
  <conditionalFormatting sqref="L81 O19 O87 F22:F25 H22:H27 I32 G129 I135 M141 K165 E87 D22:E22 D24:E25 E26 E20 F162:G162 G46:G49 G51 G20 G24 G32 G87:H87 D27:G27 D21:G21 E33:G33 I20 I22:I25 G63:I63 K38 K87 K75 K51 J21:L21 K63 K117 I57:K57 M57 M18 K20:L20 L26:M26 M87 L46:L47 M75 M24:M25 M20:M22 I33:N33 I27:O27 N15 E14 G14 D15:G15 I14 J15:L15 K14:L14 M14:M16 O45 E45:F45 K69 M69 D10:K13 D16:I19 J22:J26 N21:N26 O22:O26 M49 K122:K123 K16:K18 K22:L25">
    <cfRule type="expression" dxfId="744" priority="679" stopIfTrue="1">
      <formula>AND(COUNTIF(D$10:D$128,D10)&gt;1,D10&lt;&gt;"nt",D10&lt;&gt;"Chào cờ")</formula>
    </cfRule>
  </conditionalFormatting>
  <conditionalFormatting sqref="D162 L162 D83:I83 N83:O83">
    <cfRule type="expression" dxfId="743" priority="678" stopIfTrue="1">
      <formula>AND(COUNTIF(D$10:D$124,D83)&gt;1,D83&lt;&gt;"nt",D83&lt;&gt;"Chào cờ")</formula>
    </cfRule>
  </conditionalFormatting>
  <conditionalFormatting sqref="O16:O18 H80 F76:F79 H70:H73 L70:L73 J76:J80 K78 G80:G81 G78 D72:G72 I80:I81 I72 I74:I75 K80:K81 M72:O72 H64:H67 L64:L67 D66:G66 I66 I68:I69 M66 L76:O79 M80 N87">
    <cfRule type="expression" dxfId="742" priority="677" stopIfTrue="1">
      <formula>AND(COUNTIF(D$10:D$153,D16)&gt;1,D16&lt;&gt;"nt",D16&lt;&gt;"Chào cờ")</formula>
    </cfRule>
  </conditionalFormatting>
  <conditionalFormatting sqref="O58:O61 O16:O18 N63:O63 N59:N60 F79 F63 D50 H73 L73 J79 D58:E63 F58:G62 G50:H50 L79:O79 H67 L67 H63:L63 H62:I62 K62:L62 H58:M61">
    <cfRule type="expression" dxfId="741" priority="676" stopIfTrue="1">
      <formula>AND(COUNTIF(D$10:D$150,D16)&gt;1,D16&lt;&gt;"nt",D16&lt;&gt;"Chào cờ")</formula>
    </cfRule>
  </conditionalFormatting>
  <conditionalFormatting sqref="O16:O18">
    <cfRule type="expression" dxfId="740" priority="675" stopIfTrue="1">
      <formula>AND(COUNTIF(O$10:O$165,O16)&gt;1,O16&lt;&gt;"nt",O16&lt;&gt;"Chào cờ")</formula>
    </cfRule>
  </conditionalFormatting>
  <conditionalFormatting sqref="O20:O21 O33 N20 N32 O14:O18 N14">
    <cfRule type="expression" dxfId="739" priority="674" stopIfTrue="1">
      <formula>AND(COUNTIF(N$10:N$162,N14)&gt;1,N14&lt;&gt;"nt",N14&lt;&gt;"Chào cờ")</formula>
    </cfRule>
  </conditionalFormatting>
  <conditionalFormatting sqref="N178:N182 N187:N188 N212 E146 E142:E144 I152 I158 I148:I150 I154:I156">
    <cfRule type="expression" dxfId="738" priority="673" stopIfTrue="1">
      <formula>AND(COUNTIF(E$10:E$336,E142)&gt;1,E142&lt;&gt;"nt",E142&lt;&gt;"Chào cờ")</formula>
    </cfRule>
  </conditionalFormatting>
  <conditionalFormatting sqref="O183 O189 D183:D189 H188 N180 N187 J188 E188:F188 L188 E182 G183:G187 G189 M183 M189 L182">
    <cfRule type="expression" dxfId="737" priority="672" stopIfTrue="1">
      <formula>AND(COUNTIF(D$10:D$316,D180)&gt;1,D180&lt;&gt;"nt",D180&lt;&gt;"Chào cờ")</formula>
    </cfRule>
  </conditionalFormatting>
  <conditionalFormatting sqref="H148:H150 H154:H156 J182 I195:I207 O178:O180 H187:H188 F112:F114 G195:G207 J187:J188 E187:F188 L187:L188 E165:E177 K164 I164 E195:E207 E181:E182 F182:H182 K147 M178:M180 M188:O188 L182:O182 J44 K158 N158 J50 L50 L38:M38 K195:M201 N201:O207 L172:M177 K171:K177 L171:O171 N177:O177 K205:M207 L202:M204">
    <cfRule type="expression" dxfId="736" priority="671" stopIfTrue="1">
      <formula>AND(COUNTIF(E$10:E$333,E38)&gt;1,E38&lt;&gt;"nt",E38&lt;&gt;"Chào cờ")</formula>
    </cfRule>
  </conditionalFormatting>
  <conditionalFormatting sqref="H148:H150 H154:H156 J182 I195:I207 O178:O180 H187:H188 F112:F114 G195:G207 J187:J188 E187:F188 L187:L188 E165:E177 K164 I164 E195:E207 E181:E182 F182:H182 K147 M178:M180 M188:O188 L182:O182 J44 K158 N158 J50 L50 L38:M38 K195:M201 N201:O207 L172:M177 K171:K177 L171:O171 N177:O177 K205:M207 L202:M204">
    <cfRule type="expression" dxfId="735" priority="670" stopIfTrue="1">
      <formula>AND(COUNTIF(E$10:E$330,E38)&gt;1,E38&lt;&gt;"nt",E38&lt;&gt;"Chào cờ")</formula>
    </cfRule>
  </conditionalFormatting>
  <conditionalFormatting sqref="I159 I153">
    <cfRule type="expression" dxfId="734" priority="669" stopIfTrue="1">
      <formula>AND(COUNTIF(I$10:I$310,I153)&gt;1,I153&lt;&gt;"nt",I153&lt;&gt;"Chào cờ")</formula>
    </cfRule>
  </conditionalFormatting>
  <conditionalFormatting sqref="H148:H150 H154:H156 D212 N208:N212 J211:J212 O182 O188 F112:F114 H193:H194 F193:F194 G195:G207 G184:G187 J194:J201 H184:H188 N178:N181 N187 M140 O178:O180 O193:O194 I178:I189 L187:L188 E164:E177 K164 I164 E195:E207 E145:E146 E140 E128 E152:E153 D184:F188 D178:H182 G134 G140 I195:I207 I151:I152 I157:I158 I140 J178:J182 K147 M178:M180 M182 J184:J188 L178:L182 L184:O186 J44 K158 N158 K133 K139 J50 L50 L38:M38 K195:M201 N201:O207 O169:O170 L172:M177 K171:K189 L171:O171 N177:O177 L202:M204 J205:M205 J207:M207 K206:M206 M188">
    <cfRule type="expression" dxfId="733" priority="668" stopIfTrue="1">
      <formula>AND(COUNTIF(D$10:D$324,D38)&gt;1,D38&lt;&gt;"nt",D38&lt;&gt;"Chào cờ")</formula>
    </cfRule>
  </conditionalFormatting>
  <conditionalFormatting sqref="N183 N189">
    <cfRule type="expression" dxfId="732" priority="667" stopIfTrue="1">
      <formula>AND(COUNTIF(N$10:N$304,N183)&gt;1,N183&lt;&gt;"nt",N183&lt;&gt;"Chào cờ")</formula>
    </cfRule>
  </conditionalFormatting>
  <conditionalFormatting sqref="N178:N182 N187:N188">
    <cfRule type="expression" dxfId="731" priority="666" stopIfTrue="1">
      <formula>AND(COUNTIF(N$10:N$321,N178)&gt;1,N178&lt;&gt;"nt",N178&lt;&gt;"Chào cờ")</formula>
    </cfRule>
  </conditionalFormatting>
  <conditionalFormatting sqref="H148:H150 H154:H156 D212 J211:J212 N208:N212 I195:I207 O182 O188 F112:F114 H193:H194 F193:F194 G195:G207 G184:G187 J194:J201 N178:N182 H184:H188 N187:N188 M140 O178:O180 I178:I189 L187:L188 E164:E177 K164 I164 E195:E207 E145:E146 E140 E128 E152:E153 D184:F188 D178:H182 G134 G140 I151:I152 I157:I158 I140 J178:J182 K147 M178:M180 M182 J184:J188 L178:L182 L184:O186 J44 K158 N158 K133 K139 O193:O194 J50 L50 L38:M38 K195:M201 N201:O207 L172:M177 O169:O170 K171:K189 L171:O171 N177:O177 L202:M204 J205:M205 J207:M207 K206:M206 M188">
    <cfRule type="expression" dxfId="730" priority="665" stopIfTrue="1">
      <formula>AND(COUNTIF(D$10:D$318,D38)&gt;1,D38&lt;&gt;"nt",D38&lt;&gt;"Chào cờ")</formula>
    </cfRule>
  </conditionalFormatting>
  <conditionalFormatting sqref="D144:D145 D142 H124:H129 D130:D135 D147 N130:N135 O124:O133 H151:H152 H157:H158 J182 O182 O188 H187:H188 F159 F115:F116 F125:F129 F124:G124 G194 N151 G150:G151 F150:F152 O151:O153 O115:O116 O97 J187:J188 E187:F188 L187:L188 H144:H147 I112:I114 E118:E119 G118:G119 M118:M119 L140 K164 I164 G158:G159 E212 E124:E127 E93 E181:E182 E129:E133 E141 E150:E153 E165:E177 G125:G127 F182:H182 F144:G145 E148:G148 I212 I116:I120 I122:I134 J112:K113 K93:K105 K115 I93:J93 L93 M92 M188 L152:M152 L159:M159 M145 L144:M144 I144:K145 N144:O145 F142:O142 L182:M182 K158:K159 K150:M151 K148:O148 N150:O150 J44 N158:N159 M124:M128 N124:N127 K124:K135 M100:O102 K140:K141 J50 L50 L38 M116 M112:O113 K118:K119 M134">
    <cfRule type="expression" dxfId="729" priority="664" stopIfTrue="1">
      <formula>AND(COUNTIF(D$10:D$298,D38)&gt;1,D38&lt;&gt;"nt",D38&lt;&gt;"Chào cờ")</formula>
    </cfRule>
  </conditionalFormatting>
  <conditionalFormatting sqref="N180 N183 N189">
    <cfRule type="expression" dxfId="728" priority="663" stopIfTrue="1">
      <formula>AND(COUNTIF(N$10:N$301,N180)&gt;1,N180&lt;&gt;"nt",N180&lt;&gt;"Chào cờ")</formula>
    </cfRule>
  </conditionalFormatting>
  <conditionalFormatting sqref="H148:H150 H154:H156 D212 N208:N212 J211:J212 O182 O188 F112:F114 H193:H194 F193:F194 G195:G207 G184:G187 J194:J201 N178:N182 H184:H188 N187:N188 M140 O178:O180 O193:O194 I178:I189 L187:L188 E164:E177 K164 I164 E195:E207 E145:E146 E140 E128 E152:E153 D184:F188 D178:H182 G134 G140 I195:I207 I151:I152 I157:I158 I140 J178:J182 K147 M178:M180 M182 J184:J188 L178:L182 L184:O186 J44 K158 N158 K133 K139 J50 L50 L38:M38 K195:M201 N201:O207 O169:O170 L172:M177 K171:K189 L171:O171 N177:O177 L202:M204 J205:M205 J207:M207 K206:M206 M188">
    <cfRule type="expression" dxfId="727" priority="662" stopIfTrue="1">
      <formula>AND(COUNTIF(D$10:D$312,D38)&gt;1,D38&lt;&gt;"nt",D38&lt;&gt;"Chào cờ")</formula>
    </cfRule>
  </conditionalFormatting>
  <conditionalFormatting sqref="J51 D212 J211:J212 H193:H194 F193:F194 E164 L118:L120 L122 M51 L117:M117 L121:M121 L123:M123 J50:L50">
    <cfRule type="expression" dxfId="726" priority="661" stopIfTrue="1">
      <formula>AND(COUNTIF(D$10:D$292,D50)&gt;1,D50&lt;&gt;"nt",D50&lt;&gt;"Chào cờ")</formula>
    </cfRule>
  </conditionalFormatting>
  <conditionalFormatting sqref="O56 J51 D212 J194:J201 J211:J212 N208:N212 O182 O188 H193:H194 F193:F194 G184:G187 H184:H188 N178:N181 N187 M140 I178:I189 L187:L188 E164 E145:E146 E140 E128 E152:E153 D184:F188 D178:H182 G134 G140 I151:I152 I157:I158 I140 J178:J182 M50:M51 M182 J184:J188 K178:K189 L178:L182 L184:O186 K133 K139 O193:O194 O169:O170 J205 J207 M188">
    <cfRule type="expression" dxfId="725" priority="660" stopIfTrue="1">
      <formula>AND(COUNTIF(D$10:D$309,D50)&gt;1,D50&lt;&gt;"nt",D50&lt;&gt;"Chào cờ")</formula>
    </cfRule>
  </conditionalFormatting>
  <conditionalFormatting sqref="N190:N194 O190:O192 K194 N166:N170 O166:O168 K170 K212 K110">
    <cfRule type="expression" dxfId="724" priority="659" stopIfTrue="1">
      <formula>AND(COUNTIF(K$10:K$450,K110)&gt;1,K110&lt;&gt;"nt",K110&lt;&gt;"Chào cờ")</formula>
    </cfRule>
  </conditionalFormatting>
  <conditionalFormatting sqref="D144:D145 D142 H124:H129 D130:D135 D147 N130:N135 O124:O133 J194:J201 J211 N208:N212 O182 O188 H184:H188 F159 F115:F116 F125:F129 F193 F124:G124 G184:G187 H193:H194 N178:N182 N187:N188 N151 G150:G151 F150:F152 O151:O153 O115:O116 O97 I178:I189 L187:L188 E164:E177 H144:H147 I112:I114 E118:E119 G118:G119 M118:M119 L140:M140 K164 I164 G158:G159 D212:E212 E145:E146 E93 E140:E141 E124:E133 E150:E153 D178:H182 D184:F188 G125:G127 G134 F194:G194 F144:G145 G140 E148:G148 I116:I120 H151:I152 H157:I158 I140 J178:J182 I122:I134 J112:K113 K93:K105 K115 I212:J212 I93:J93 L93 M92 L152:M152 M182 K159:M159 M145 L144:M144 I144:K145 N144:O145 F142:O142 J184:J188 K178:K189 L178:L182 K158 K150:M151 K148:O148 N150:O150 L184:O186 J44 N158:N159 M124:M128 N124:N127 K124:K135 M100:O102 K139:K141 O193:O194 J50 L50 L38 O169:O170 M116 M112:O113 K118:K119 J205 J207 M188 M134">
    <cfRule type="expression" dxfId="723" priority="658" stopIfTrue="1">
      <formula>AND(COUNTIF(D$10:D$306,D38)&gt;1,D38&lt;&gt;"nt",D38&lt;&gt;"Chào cờ")</formula>
    </cfRule>
  </conditionalFormatting>
  <conditionalFormatting sqref="J51 O183 O189 D183:D189 H188 N180 N187 J188 E188:F188 L188 E182 G183:G187 G189 M51 M183 M189 L182">
    <cfRule type="expression" dxfId="722" priority="657" stopIfTrue="1">
      <formula>AND(COUNTIF(D$10:D$286,D51)&gt;1,D51&lt;&gt;"nt",D51&lt;&gt;"Chào cờ")</formula>
    </cfRule>
  </conditionalFormatting>
  <conditionalFormatting sqref="O56 J51 M50:M51 J50:L50">
    <cfRule type="expression" dxfId="721" priority="656" stopIfTrue="1">
      <formula>AND(COUNTIF(J$10:J$289,J50)&gt;1,J50&lt;&gt;"nt",J50&lt;&gt;"Chào cờ")</formula>
    </cfRule>
  </conditionalFormatting>
  <conditionalFormatting sqref="L163:L165 D142 J162 D163:D177 D144:D161 L154:L158 H213 H208:H211 L130:L134 J148:J153 H158:H159 L160:L161 D88:D97 O208:O213 D212 J211:J212 O182:O183 O188:O189 D183:D189 H187:H188 F116:F123 H152:H156 F74 F80 F86 H193:H194 H148:H150 O124:O141 D80 H86 D86 F193:F194 H74 G182:G187 G195:G207 J182 H182 N187:N188 H121 O115:O116 N80 J187:J188 F182 E187:F188 L187:L188 O164:O165 E162:E177 I168:I169 H112:H117 L118:L120 L122 I112:I114 I116:I117 E118:E119 G118:G119 M118:M119 L136:L141 I130:I134 F129 F139:G139 F106:F114 D99:D135 K162:K164 F140:F141 I136:I139 F135:H137 H139:H140 M38 I162:I164 E195:E207 E181:E182 E124:E127 D136:E139 E141 E88:E93 E129:E135 E150:E159 F88:G89 G92:G93 F165:H177 G189 G154:G159 E208:G213 F150:G153 E148:G148 I195:I213 I98:I105 H134 H122:I123 H118:I120 J116:J123 G130:H133 G141:J141 J112:K113 J164:J177 J115:K115 K153:L153 J136:J137 F124:L128 H129:K129 M159 L135:M135 L117:M117 M182:M183 M188:M189 M178:M180 N165 L123:M123 L146:M146 M164:M165 F68 H68 K147:L148 F144:J147 M145 L144:M144 K144:K146 N144:O146 F142:O142 L182 J154:K159 M154:O157 N153:O153 N158:O159 M148:O148 K150:O152 M162:O162 J42:J44 L42 I88:O93 J94:K105 M98:N105 N115:N128 J139:K140 M97:O97 O100:O102 N85 K130:K138 N178:N182 O178:O180 L211:M212 L208:L210 L213 N106:N111 H106:J111 J50 L50 L37:L38 K195:M201 N201:O207 L172:M177 K171:K177 L171:O171 N177:O177 M116 M112:O113 K121:M121 K118:K119 L109:M110 L106:L108 L111 O109:O110 K205:M207 L202:M204 M124:M134 M136:M139 N130:N139">
    <cfRule type="expression" dxfId="720" priority="655" stopIfTrue="1">
      <formula>AND(COUNTIF(D$10:D$300,D37)&gt;1,D37&lt;&gt;"nt",D37&lt;&gt;"Chào cờ")</formula>
    </cfRule>
  </conditionalFormatting>
  <conditionalFormatting sqref="J51 I153 I159 M51 J50:L50">
    <cfRule type="expression" dxfId="719" priority="654" stopIfTrue="1">
      <formula>AND(COUNTIF(I$10:I$280,I50)&gt;1,I50&lt;&gt;"nt",I50&lt;&gt;"Chào cờ")</formula>
    </cfRule>
  </conditionalFormatting>
  <conditionalFormatting sqref="H33 O183 O189 D183:D189 H188 N180 N187 J188 E188:F188 L188 E182 G183:G187 G189 H21:I21 M183 M189 H15:I15 L182">
    <cfRule type="expression" dxfId="718" priority="653" stopIfTrue="1">
      <formula>AND(COUNTIF(D$10:D$283,D15)&gt;1,D15&lt;&gt;"nt",D15&lt;&gt;"Chào cờ")</formula>
    </cfRule>
  </conditionalFormatting>
  <conditionalFormatting sqref="H148:H150 H154:H156 J182 I195:I207 O178:O180 O182 O188 H187:H188 F112:F114 G195:G207 J187:J188 E187:F188 E165:E177 L187:L188 E162:E163 I168:I169 M38 K162:K164 I162:I164 E195:E207 E181:E182 F182:H182 K147 M178:M180 M188 L182:M182 M162:O162 J42:J44 L42 K158 N158 J50 L50 L37:L38 K195:M201 N201:O207 L172:M177 K171:K177 L171:O171 N177:O177 K205:M207 L202:M204">
    <cfRule type="expression" dxfId="717" priority="652" stopIfTrue="1">
      <formula>AND(COUNTIF(E$10:E$351,E37)&gt;1,E37&lt;&gt;"nt",E37&lt;&gt;"Chào cờ")</formula>
    </cfRule>
  </conditionalFormatting>
  <conditionalFormatting sqref="J164:J177 D88:D93 J162 L124:L127 L154:L158 H109 H158 D212:D213 O98 J194:J201 O182 O188 J148:J153 F116:F127 D184:E188 O124:O141 G184:G187 O115:O116 N152:N153 G152:H152 H121 N165 N187 N97:O97 D208:E210 G178:G182 H190:H210 E164:E177 H112:H117 L118:L120 L122 I112:I114 I116:I117 E118:E119 G118:G119 M118:M119 F178:F207 L130:L141 I130:I134 F106:F111 D111:D123 F136:G137 F139:F141 G139:H140 K164 E145:E147 D136:E139 E213 E183 E124:E128 D178:E182 E112:E116 E106:E110 E93:E98 E189 D130:E133 E140 E152:E159 G112:G116 G130:G135 G106:G110 G92:G98 G124:G128 F208:G213 G154:G159 H106:I108 I93 H213:I213 I209 I98 I151:I153 H122:I123 I164:I165 I170:I177 I157:I159 H118:I120 J116:J123 H130:H137 I136:I140 G141:J141 J112:K113 J115:K115 K152:K153 J136:J137 H124:K129 L117:M117 M182 M159 L123:M123 L211:N212 H111:J111 H187:L189 H178:L183 M154:N157 J154:K159 N158:N159 O154:O159 H184:O186 J44 L88:O93 J88:K105 N115:N127 M97:M98 M100:M102 O100:O102 M104 K130:K134 K136:K138 J139:K140 N136:N139 O193:O194 N178:N181 L208:L210 N208:N210 L213 N213:O213 N111 N98:N109 J50 L50 L38 O169:O170 M116 M112:O113 K121:M121 K118:K119 L109:M110 L106:L108 L111 O109:O110 J205 J207:J213 M188 M124:M140 N130:N133">
    <cfRule type="expression" dxfId="716" priority="651" stopIfTrue="1">
      <formula>AND(COUNTIF(D$10:D$294,D38)&gt;1,D38&lt;&gt;"nt",D38&lt;&gt;"Chào cờ")</formula>
    </cfRule>
  </conditionalFormatting>
  <conditionalFormatting sqref="J51 D144:D145 D142 H124:H129 D130:D135 D147 N130:N135 O124:O133 H151:H152 H157:H158 N183 N189 J182 O182 O188 H187:H188 F159 F115:F116 F125:F129 F124:G124 G194 N151 G150:G151 F150:F152 O151:O153 O115:O116 O97 J187:J188 E187:F188 L187:L188 H144:H147 I112:I114 E118:E119 G118:G119 M118:M119 L140 K164 I164 G158:G159 E212 E124:E127 E93 E181:E182 E129:E133 E141 E150:E153 E165:E177 G125:G127 F182:H182 F144:G145 E148:G148 I212 I116:I120 I122:I134 J112:K113 K93:K105 K115 I93:J93 L93 M51 M92 M188 L152:M152 L159:M159 M145 L144:M144 I144:K145 N144:O145 F142:O142 L182:M182 K158:K159 K150:M151 K148:O148 N150:O150 J44 N158:N159 M124:M128 N124:N127 K124:K135 M100:O102 K140:K141 J50:L50 L38 M116 M112:O113 K118:K119 M134">
    <cfRule type="expression" dxfId="715" priority="650" stopIfTrue="1">
      <formula>AND(COUNTIF(D$10:D$274,D38)&gt;1,D38&lt;&gt;"nt",D38&lt;&gt;"Chào cờ")</formula>
    </cfRule>
  </conditionalFormatting>
  <conditionalFormatting sqref="L163:L165 J51 D142 J162 D163:D177 L160:L161 D144:D161 L154:L158 H213 H208:H211 L130:L134 D88:D97 O208:O213 H152:H153 H158:H159 J182 O182:O183 O188:O189 D183:D189 H187:H188 J148:J153 F116:F123 F74 F80 F86 O124:O141 D80 H86 D86 H74 G182:G187 H182 H121 N180 N187 O115:O116 N80 J187:J188 E187:F188 F182 L187:L188 O164:O165 H112:H117 L147 I112:I114 I116:I117 E118:E119 G118:G119 M118:M119 L136:L141 I130:I134 F129 F139:G139 F106:F111 D99:D135 F140:F141 I136:I139 F135:H137 H139:H140 E181:E182 E124:E127 D136:E139 E141 E88:E93 E129:E135 E150:E159 F88:G89 G92:G93 G189 E165:H177 G154:G159 E208:G213 F150:G153 E148:G148 I208:I213 I98:I105 H134 I153 H122:I123 I159 H118:I120 J116:J123 G130:H133 G141:J141 J112:K113 J115:K115 K153:L153 J165:J177 J136:J137 I164:K164 F124:L128 H129:K129 M51 L135:M135 M159 M182:M183 M188:M189 N165 L146:M146 M164:M165 L211:M212 F68 H68 F144:J147 M145 L144:M144 K144:K146 N144:O146 F142:O142 L182 J154:K159 M154:O157 N153:O153 N158:O159 K148:O148 K150:O152 J44 I88:O93 J94:K105 M98:N105 N115:N128 J139:K140 M97:O97 O100:O102 N85 K130:K138 L208:L210 L213 N106:N111 H106:J111 J50:L50 L38 M116 M112:O113 K121 K118:K119 L109:M110 L106:L108 L111 O109:O110 M124:M134 M136:M139 N130:N139">
    <cfRule type="expression" dxfId="714" priority="649" stopIfTrue="1">
      <formula>AND(COUNTIF(D$10:D$277,D38)&gt;1,D38&lt;&gt;"nt",D38&lt;&gt;"Chào cờ")</formula>
    </cfRule>
  </conditionalFormatting>
  <conditionalFormatting sqref="K208:K211 K213 M208:M210 M213 K106:K109 K111 M106:M108 M111 O106:O108 O111">
    <cfRule type="expression" dxfId="713" priority="648" stopIfTrue="1">
      <formula>AND(COUNTIF(K$10:K$451,K106)&gt;1,K106&lt;&gt;"nt",K106&lt;&gt;"Chào cờ")</formula>
    </cfRule>
  </conditionalFormatting>
  <conditionalFormatting sqref="N178:N183 D212:D213 N212:N213 J208:J213 H183 J183 D208:F210 L208:L210 F190:F207 J189 H189:H210 E189:F189 L189 L183 E164 L118:L120 L122 E146 E142:E144 E183:F183 I152 I158 I148:I150 I154:I156 L117:M117 L121:M121 L123:M123 N187:N189 L106:L108">
    <cfRule type="expression" dxfId="712" priority="647" stopIfTrue="1">
      <formula>AND(COUNTIF(D$10:D$288,D106)&gt;1,D106&lt;&gt;"nt",D106&lt;&gt;"Chào cờ")</formula>
    </cfRule>
  </conditionalFormatting>
  <conditionalFormatting sqref="J51 D212 J211:J212 O183 O189 D183:D189 H188 H193:H194 F193:F194 N180 N187 J188 E188:F188 L188 E164 L118:L120 L122 E182 G183:G187 G189 L117:M117 M183 M189 L121:M121 L123:M123 L182">
    <cfRule type="expression" dxfId="711" priority="646" stopIfTrue="1">
      <formula>AND(COUNTIF(D$10:D$268,D51)&gt;1,D51&lt;&gt;"nt",D51&lt;&gt;"Chào cờ")</formula>
    </cfRule>
  </conditionalFormatting>
  <conditionalFormatting sqref="J51 N183 N189 D212:D213 N208:N213 O98 O115:O116 J208:J213 H183 J183 D208:F210 L208:L210 F190:F207 J189 H189:H210 E189:F189 L189 L183 E164 L118:L120 L122 E147 E112:E116 E106:E110 E94:E98 E183:F183 G112:G116 G106:G110 G94:G98 I165 I153 I159 I170:I177 L117:M117 L121:M121 L123:M123 J50:L50 L106:L108">
    <cfRule type="expression" dxfId="710" priority="645" stopIfTrue="1">
      <formula>AND(COUNTIF(D$10:D$271,D50)&gt;1,D50&lt;&gt;"nt",D50&lt;&gt;"Chào cờ")</formula>
    </cfRule>
  </conditionalFormatting>
  <conditionalFormatting sqref="N178:N182 N187:N188 N212 E146 E142:E144 I152 I158 I148:I150 I154:I156">
    <cfRule type="expression" dxfId="709" priority="644" stopIfTrue="1">
      <formula>AND(COUNTIF(E$10:E$339,E142)&gt;1,E142&lt;&gt;"nt",E142&lt;&gt;"Chào cờ")</formula>
    </cfRule>
  </conditionalFormatting>
  <conditionalFormatting sqref="D190 H88:H105 D192:D207 D98 F92:F94 F96:F105 E160 I166 K160 J192:J193 M37 I160 F91:G91 I96:I97 I94 J190 M160:O160 J40 L40 L97 L96:O96 L94:O94">
    <cfRule type="expression" dxfId="708" priority="643" stopIfTrue="1">
      <formula>AND(COUNTIF(D$10:D$445,D37)&gt;1,D37&lt;&gt;"nt",D37&lt;&gt;"Chào cờ")</formula>
    </cfRule>
  </conditionalFormatting>
  <conditionalFormatting sqref="D144:D145 D142 H124:H129 D130:D135 D147 N130:N135 O124:O133 H151:H152 H157:H158 J182 H187:H188 F159 F115:F116 F125:F129 F124:G124 G194 N151 G150:G151 F150:F152 O151:O153 O115:O116 O97 J187:J188 E187:F188 L187:L188 H144:H147 I112:I114 E118:E119 G118:G119 M118:M119 L140 K164 I164 G158:G159 E212 E124:E127 E93 E181:E182 E129:E133 E141 E150:E153 E165:E177 G125:G127 F182:H182 F144:G145 E148:G148 I212 I116:I120 I122:I134 J112:K113 K93:K105 K115 I93:J93 L93 M92 M188:O188 L152:M152 L159:M159 M145 L144:M144 I144:K145 N144:O145 F142:O142 L182:O182 K158:K159 K150:M151 K148:O148 N150:O150 J44 N158:N159 M124:M128 N124:N127 K124:K135 M100:O102 K140:K141 J50 L50 L38 M116 M112:O113 K118:K119 M134">
    <cfRule type="expression" dxfId="707" priority="642" stopIfTrue="1">
      <formula>AND(COUNTIF(D$10:D$282,D38)&gt;1,D38&lt;&gt;"nt",D38&lt;&gt;"Chào cờ")</formula>
    </cfRule>
  </conditionalFormatting>
  <conditionalFormatting sqref="I153 I159">
    <cfRule type="expression" dxfId="706" priority="641" stopIfTrue="1">
      <formula>AND(COUNTIF(I$10:I$262,I153)&gt;1,I153&lt;&gt;"nt",I153&lt;&gt;"Chào cờ")</formula>
    </cfRule>
  </conditionalFormatting>
  <conditionalFormatting sqref="O56 J51 D183:D189 H188 N180 N187 J188 E188:F188 L188 E182 G183:G187 G189 M50:M51 M183:O183 M189:O189 L182">
    <cfRule type="expression" dxfId="705" priority="640" stopIfTrue="1">
      <formula>AND(COUNTIF(D$10:D$265,D50)&gt;1,D50&lt;&gt;"nt",D50&lt;&gt;"Chào cờ")</formula>
    </cfRule>
  </conditionalFormatting>
  <conditionalFormatting sqref="N182 N188">
    <cfRule type="expression" dxfId="704" priority="639" stopIfTrue="1">
      <formula>AND(COUNTIF(N$10:N$279,N182)&gt;1,N182&lt;&gt;"nt",N182&lt;&gt;"Chào cờ")</formula>
    </cfRule>
  </conditionalFormatting>
  <conditionalFormatting sqref="O99 O117:O123 J211:J212 O181 O187 F193:F194 H193:H194 D211:D212 I121 E164 I115 M122 E99:E105 E111 E117 E121:E123 G99:G105 G111 G117 H160 G164 H162:H163 G121:G123 L112 M187:M188 L115:M115 M181:M182 L114 L116 K208:K211 K213 M208:M210 M213 K106:K109 K111 M106:M108 M111 O103:O108 O111">
    <cfRule type="expression" dxfId="703" priority="638" stopIfTrue="1">
      <formula>AND(COUNTIF(D$10:D$420,D99)&gt;1,D99&lt;&gt;"nt",D99&lt;&gt;"Chào cờ")</formula>
    </cfRule>
  </conditionalFormatting>
  <conditionalFormatting sqref="H212 O99 O117:O123 I121 I115 M122 E99:E105 E111 E117 E121:E123 G99:G105 G111 G117 H160 G164 H162:H163 G121:G123 L112 L115:M115 O103:O105 L114 L116">
    <cfRule type="expression" dxfId="702" priority="637" stopIfTrue="1">
      <formula>AND(COUNTIF(E$10:E$439,E99)&gt;1,E99&lt;&gt;"nt",E99&lt;&gt;"Chào cờ")</formula>
    </cfRule>
  </conditionalFormatting>
  <conditionalFormatting sqref="D212 J211:J212 O183 O189 D183:D189 H188 H193:H194 F193:F194 N180 N187 J188 E188:F188 L188 E164 L118:L120 L122 E182 G183:G187 G189 L117:M117 M183 M189 L121:M121 L123:M123 L182">
    <cfRule type="expression" dxfId="701" priority="636" stopIfTrue="1">
      <formula>AND(COUNTIF(D$10:D$276,D117)&gt;1,D117&lt;&gt;"nt",D117&lt;&gt;"Chào cờ")</formula>
    </cfRule>
  </conditionalFormatting>
  <conditionalFormatting sqref="D212 J211:J212 H193:H194 F193:F194 E164 L118:L120 L122 I153 I159 L117:M117 L121:M121 L123:M123">
    <cfRule type="expression" dxfId="700" priority="635" stopIfTrue="1">
      <formula>AND(COUNTIF(D$10:D$244,D117)&gt;1,D117&lt;&gt;"nt",D117&lt;&gt;"Chào cờ")</formula>
    </cfRule>
  </conditionalFormatting>
  <conditionalFormatting sqref="D144:D145 D142 H33 H124:H129 D130:D135 D147 N130:N135 O124:O133 H151:H152 H157:H158 J182 H182 O182:O183 O188:O189 D183:D189 H187:H188 F159 F115:F116 F125:F129 F124:G124 G194 N151 G150:G151 N180 N187 F150:F152 O151:O153 O115:O116 O97 J187:J188 E187:F188 L187:L188 F182 H144:H147 I112:I114 E118:E119 G118:G119 M118:M119 L140 K164 I164 G158:G159 E212 E181:E182 E124:E127 E93 E129:E133 E141 E150:E153 E165:E177 G125:G127 G189 G182:G187 F144:G145 E148:G148 H21:I21 I212 I116:I120 I153 I159 I122:I134 J112:K113 K93:K105 K115 I93:J93 L93 M92 M182:M183 M188:M189 L152:M152 L159:M159 H15:I15 M145 L144:M144 I144:K145 N144:O145 F142:O142 L182 K158:K159 K150:M151 K148:O148 N150:O150 J44 N158:N159 M124:M128 N124:N127 K124:K135 M100:O102 K140:K141 J50 L50 L38 M116 M112:O113 K118:K119 M134">
    <cfRule type="expression" dxfId="699" priority="634" stopIfTrue="1">
      <formula>AND(COUNTIF(D$10:D$259,D15)&gt;1,D15&lt;&gt;"nt",D15&lt;&gt;"Chào cờ")</formula>
    </cfRule>
  </conditionalFormatting>
  <conditionalFormatting sqref="K208:K211 K213 M208:M210 M213 K106:K109 K111 M106:M108 M111 O106:O108 O111">
    <cfRule type="expression" dxfId="698" priority="633" stopIfTrue="1">
      <formula>AND(COUNTIF(K$10:K$414,K106)&gt;1,K106&lt;&gt;"nt",K106&lt;&gt;"Chào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697" priority="632" stopIfTrue="1">
      <formula>AND(COUNTIF(D$10:D$327,D128)&gt;1,D128&lt;&gt;"nt",D128&lt;&gt;"Chào cờ")</formula>
    </cfRule>
  </conditionalFormatting>
  <conditionalFormatting sqref="J211:J212 O181 O187 F193:F194 H193:H194 D211:D212 E164 M187:M188 M181:M182">
    <cfRule type="expression" dxfId="696" priority="631" stopIfTrue="1">
      <formula>AND(COUNTIF(D$10:D$433,D164)&gt;1,D164&lt;&gt;"nt",D164&lt;&gt;"Chào cờ")</formula>
    </cfRule>
  </conditionalFormatting>
  <conditionalFormatting sqref="I159 I153">
    <cfRule type="expression" dxfId="695" priority="630" stopIfTrue="1">
      <formula>AND(COUNTIF(I$10:I$270,I153)&gt;1,I153&lt;&gt;"nt",I153&lt;&gt;"Chào cờ")</formula>
    </cfRule>
  </conditionalFormatting>
  <conditionalFormatting sqref="D144:D145 D142 H124:H129 D130:D135 D147 N130:N135 O124:O133 H151:H152 H157:H158 J182 H182 O182:O183 O188:O189 D183:D189 H187:H188 F159 F115:F116 F125:F129 F124:G124 G194 N151 G150:G151 N180 N187 F150:F152 O151:O153 O115:O116 O97 J187:J188 E187:F188 L187:L188 F182 H144:H147 I112:I114 E118:E119 G118:G119 M118:M119 L140 K164 I164 G158:G159 E212 E181:E182 E124:E127 E93 E129:E133 E141 E150:E153 E165:E177 G125:G127 G189 G182:G187 F144:G145 E148:G148 I212 I116:I120 I122:I134 J112:K113 K93:K105 K115 I93:J93 L93 M92 M182:M183 M188:M189 L152:M152 L159:M159 M145 L144:M144 I144:K145 N144:O145 F142:O142 L182 K158:K159 K150:M151 K148:O148 N150:O150 J44 N158:N159 M124:M128 N124:N127 K124:K135 M100:O102 K140:K141 J50 L50 L38 M116 M112:O113 K118:K119 M134">
    <cfRule type="expression" dxfId="694" priority="629" stopIfTrue="1">
      <formula>AND(COUNTIF(D$10:D$250,D38)&gt;1,D38&lt;&gt;"nt",D38&lt;&gt;"Chào cờ")</formula>
    </cfRule>
  </conditionalFormatting>
  <conditionalFormatting sqref="D212 J211:J212 D183:D189 H188 H193:H194 F193:F194 N180 N187 J188 E188:F188 L188 E164 L118:L120 L122 E182 G183:G187 G189 I153 I159 L117:M117 M189:O189 M183:O183 L121:M121 L123:M123 L182">
    <cfRule type="expression" dxfId="693" priority="628" stopIfTrue="1">
      <formula>AND(COUNTIF(D$10:D$253,D117)&gt;1,D117&lt;&gt;"nt",D117&lt;&gt;"Chào cờ")</formula>
    </cfRule>
  </conditionalFormatting>
  <conditionalFormatting sqref="J162 L163:L165 J164:J177 H213 H208:H211 L160:L161 D94:D97 N115:N123 D163:D177 D144:D161 O208:O213 H152:H153 H158:H159 J182 I190:I194 O182:O183 O188:O189 D183:D189 H187:H188 J148:J153 D140 D142 D128 F159 F116:F123 F156 F95 F106:F111 F74 F80 F86 D80 H86 D86 H74 H182 H121 N180 N187 O115:O116 N80 J187:J188 E187:F188 F182 L187:L188 H112:H117 I112:I114 I116:I117 E118:E119 G118:G119 M118:M119 I130:I134 F139:G139 D99:D123 F140:F141 F135:H137 H139:H140 E181:E182 E190:E194 D124:E127 D88:E93 D141:E141 F129 D129:E139 E154:E159 G92:G93 F88:G89 F124:G128 G182:G194 E165:H177 G154:G159 E208:G213 E150:G153 E148:G148 I208:I213 I98:I105 I95 H122:I123 H118:I120 J116:J123 I136:I139 I164 J112:K113 J115:K115 J139:K140 L139:M139 K164 G141:L141 M182:M183 M188:M189 L190:M194 M164:O165 L211:M212 F68 H68 F144:J147 L144:O147 K144:K146 F142:O142 L182 J154:O159 K148:O148 K150:O153 J44 I88:O93 J94:K105 L98:N105 H124:O129 G130:H133 H134 J130:M135 J136:J137 L140 M97:O97 L95:O95 O100:O102 N85 K136:M138 L208:L210 L213 N106:N111 H106:J111 J50 L50 L38 K190:K193 N196:O200 L166:M170 K166:K169 N172:O176 M116 M112:O113 K121 K118:K119 L109:M110 L106:L108 L111 O109:O110 N130:O141">
    <cfRule type="expression" dxfId="692" priority="627" stopIfTrue="1">
      <formula>AND(COUNTIF(D$10:D$267,D38)&gt;1,D38&lt;&gt;"nt",D38&lt;&gt;"Chào cờ")</formula>
    </cfRule>
  </conditionalFormatting>
  <conditionalFormatting sqref="H212 K208:K211 K213 M208:M210 M213 K106:K109 K111 M106:M108 M111 O106:O108 O111">
    <cfRule type="expression" dxfId="691" priority="626" stopIfTrue="1">
      <formula>AND(COUNTIF(H$10:H$408,H106)&gt;1,H106&lt;&gt;"nt",H106&lt;&gt;"Chào cờ")</formula>
    </cfRule>
  </conditionalFormatting>
  <conditionalFormatting sqref="D190 H99:H105 H93 D192:D207 F93 F99:F105 E160 I166 K160 J192:J193 M37 I160 J190 M160:O160 J40 L40">
    <cfRule type="expression" dxfId="690" priority="625" stopIfTrue="1">
      <formula>AND(COUNTIF(D$10:D$427,D37)&gt;1,D37&lt;&gt;"nt",D37&lt;&gt;"Chào cờ")</formula>
    </cfRule>
  </conditionalFormatting>
  <conditionalFormatting sqref="L163:L165 J162 N37:O39 H213 H208:H211 L160:L161 D94:D97 N115:N123 D144:D161 O208:O213 H151:H153 H157:H159 N189 J182 I190:I194 O182:O183 O188:O189 D183:D189 H187:H188 J148:J153 D140 D142 D128 F159 F156 F95 F106:F111 F115:F123 F74 F80 F86 F20 D80 H86 D86 H20 D26 F26 F32 D32 H74 H182 H121 N180 N183 O115:O116 N80 D20 J187:J188 D163:D177 E187:F188 F182 L187:L188 H34:J38 H112:H117 I112:I114 I116:I117 E118:E119 G118:G119 M118:M119 H32 I130:I134 F139:G139 D99:D123 F140:F141 F135:H137 H139:H140 E181:E182 E190:E194 D124:E127 D88:E93 D141:E141 D129:F129 D130:E139 E154:E159 G92:G93 F88:G89 F124:G128 G182:G194 D34:G39 E165:H177 G154:G159 E208:G213 E150:G153 E148:G148 I208:I213 I98:I105 I95 H122:I123 H118:I120 J116:J123 I136:I139 J112:K113 J115:K115 K34:K35 K37 J139:K140 L139:M139 J165:J177 I164:K164 G141:L141 M182:M183 M188:M189 L190:M194 M164:O165 L211:M212 H39:M39 F14 H14 D14 F68 H68 F144:J147 L144:O147 K144:K146 F142:O142 N187 L182 J154:O159 K148:O148 K150:O153 J44 I88:O93 J94:K105 L98:N105 H124:O129 G130:H133 H134 J130:M135 J136:J137 L140 M97:O97 L95:O95 O100:O102 N85 K19 K31 K136:M138 L208:L210 L213 N106:N111 H106:J111 J50 L50 L38 L34:O36 K190:K193 N196:O200 L166:M170 K166:K169 N172:O176 M116 M112:O113 K121 K118:K119 L109:M110 L106:L108 L111 O109:O110 N130:O141">
    <cfRule type="expression" dxfId="689" priority="624" stopIfTrue="1">
      <formula>AND(COUNTIF(D$10:D$264,D14)&gt;1,D14&lt;&gt;"nt",D14&lt;&gt;"Chào cờ")</formula>
    </cfRule>
  </conditionalFormatting>
  <conditionalFormatting sqref="D183:D189 H188 N180 N187 J188 E188:F188 L188 E182 G183:G187 G189 I153 I159 M189:O189 M183:O183 L182">
    <cfRule type="expression" dxfId="688" priority="623" stopIfTrue="1">
      <formula>AND(COUNTIF(D$10:D$247,D153)&gt;1,D153&lt;&gt;"nt",D153&lt;&gt;"Chào cờ")</formula>
    </cfRule>
  </conditionalFormatting>
  <conditionalFormatting sqref="D144:D145 D142 H124:H129 D130:D135 N130:N135 O124:O133 H151:H152 H157:H158 D212:D213 N208:N213 J208:J213 O182:O183 O188:O189 D183:D189 F159 F115:F116 F125:F129 F195:F207 F124:G124 G184:G187 F194:G194 O115:O116 N151 G150:G151 N180 N187 F150:F152 O151:O153 O97:O98 D208:F210 H187:H210 L208:L210 F190:F193 J182:J183 J187:J189 E187:F189 L187:L189 E164:E177 L118:L120 L122 H144:H147 I112:I114 E118:E119 G118:G119 M118:M119 L140 K164 H164:I164 G158:G159 E212 E124:E127 D147:E147 E181:E183 E129:E133 E141 E112:E116 E106:E110 E93:E98 E150:E153 G125:G127 G112:G116 G106:G110 G94:G98 G189 F182:H183 F144:G145 E148:G148 I212 I116:I120 I153 I159 I165 I170:I177 I122:I134 J112:K113 K93:K105 K115 I93:J93 L93 L117:M117 M92 L152:M152 M188:M189 L121:M121 L123:M123 L159:M159 M145 L144:M144 I144:K145 N144:O145 F142:O142 L182:M183 K158:K159 K150:M151 K148:O148 N150:O150 J44 N158:N159 M124:M128 N124:N127 K124:K135 M100:O102 K140:K141 J50 L50 L38 M116 M112:O113 K118:K119 L106:L108 M134">
    <cfRule type="expression" dxfId="687" priority="622" stopIfTrue="1">
      <formula>AND(COUNTIF(D$10:D$261,D38)&gt;1,D38&lt;&gt;"nt",D38&lt;&gt;"Chào cờ")</formula>
    </cfRule>
  </conditionalFormatting>
  <conditionalFormatting sqref="N183 N189">
    <cfRule type="expression" dxfId="686" priority="621" stopIfTrue="1">
      <formula>AND(COUNTIF(N$10:N$256,N183)&gt;1,N183&lt;&gt;"nt",N183&lt;&gt;"Chào cờ")</formula>
    </cfRule>
  </conditionalFormatting>
  <conditionalFormatting sqref="J211:J212 O181 O187 F193:F194 H193:H194 D211:D212 E164 M187:M188 M181:M182 K208:K211 K213 M208:M210 M213 K106:K109 K111 M106:M108 M111 O106:O108 O111">
    <cfRule type="expression" dxfId="685" priority="620" stopIfTrue="1">
      <formula>AND(COUNTIF(D$10:D$405,D106)&gt;1,D106&lt;&gt;"nt",D106&lt;&gt;"Chào cờ")</formula>
    </cfRule>
  </conditionalFormatting>
  <conditionalFormatting sqref="H212 J211:J212 O181 O187 F193:F194 H193:H194 D211:D212 E164 M187:M188 M181:M182 K213 K209 M209 M213 K111 K107 M107 M111 O107 O111">
    <cfRule type="expression" dxfId="684" priority="619" stopIfTrue="1">
      <formula>AND(COUNTIF(D$10:D$402,D107)&gt;1,D107&lt;&gt;"nt",D107&lt;&gt;"Chào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683" priority="618" stopIfTrue="1">
      <formula>AND(COUNTIF(E$10:E$315,E38)&gt;1,E38&lt;&gt;"nt",E38&lt;&gt;"Chào cờ")</formula>
    </cfRule>
  </conditionalFormatting>
  <conditionalFormatting sqref="K208:K211 K213 M208:M210 M213 K106:K109 K111 M106:M108 M111 O106:O108 O111">
    <cfRule type="expression" dxfId="682" priority="617" stopIfTrue="1">
      <formula>AND(COUNTIF(K$10:K$441,K106)&gt;1,K106&lt;&gt;"nt",K106&lt;&gt;"Chào cờ")</formula>
    </cfRule>
  </conditionalFormatting>
  <conditionalFormatting sqref="H88:H105 D192:D207 D190 O99 O117:O123 D98 F92:F94 F96:F105 I121 E160 I166 K160 J192:J193 I115 M122 M37 E99:E105 E111 E117 E121:E123 F91:G91 G99:G105 G111 G117 G164 H162:H163 G121:G123 H160:I160 I96:I97 I94 J190 L112 L115:M115 M160:O160 J40 L40 L97 O103:O105 L96:O96 L94:O94 L114 L116">
    <cfRule type="expression" dxfId="681" priority="616" stopIfTrue="1">
      <formula>AND(COUNTIF(D$10:D$421,D37)&gt;1,D37&lt;&gt;"nt",D37&lt;&gt;"Chào cờ")</formula>
    </cfRule>
  </conditionalFormatting>
  <conditionalFormatting sqref="D212:D213 N208:N213 O98 H164 J208:J213 H183 J183 O115:O116 D208:F210 L208:L210 F190:F207 J189 H189:H210 E189:F189 L189 L183 E164 L118:L120 L122 E147 E112:E116 E106:E110 E94:E98 E183:F183 G112:G116 G106:G110 G94:G98 I165 I153 I159 I170:I177 L117:M117 L121:M121 L123:M123 L106:L108">
    <cfRule type="expression" dxfId="680" priority="615" stopIfTrue="1">
      <formula>AND(COUNTIF(D$10:D$258,D94)&gt;1,D94&lt;&gt;"nt",D94&lt;&gt;"Chào cờ")</formula>
    </cfRule>
  </conditionalFormatting>
  <conditionalFormatting sqref="N183 N189 D212 J211:J212 H193:H194 F193:F194 E164 L118:L120 L122 I153 I159 L117:M117 L121:M121 L123:M123">
    <cfRule type="expression" dxfId="679" priority="614" stopIfTrue="1">
      <formula>AND(COUNTIF(D$10:D$255,D117)&gt;1,D117&lt;&gt;"nt",D117&lt;&gt;"Chào cờ")</formula>
    </cfRule>
  </conditionalFormatting>
  <conditionalFormatting sqref="H212 J211:J212 O181 O187 F193:F194 H193:H194 D211:D212 E164 M187:M188 M181:M182">
    <cfRule type="expression" dxfId="678" priority="613" stopIfTrue="1">
      <formula>AND(COUNTIF(D$10:D$396,D164)&gt;1,D164&lt;&gt;"nt",D164&lt;&gt;"Chào cờ")</formula>
    </cfRule>
  </conditionalFormatting>
  <conditionalFormatting sqref="K208:K211 K213 M208:M210 M213 K106:K109 K111 M106:M108 M111 O106:O108 O111">
    <cfRule type="expression" dxfId="677" priority="612" stopIfTrue="1">
      <formula>AND(COUNTIF(K$10:K$431,K106)&gt;1,K106&lt;&gt;"nt",K106&lt;&gt;"Chào cờ")</formula>
    </cfRule>
  </conditionalFormatting>
  <conditionalFormatting sqref="H93 D192:D207 D190 O99 O117:O123 F93 I121 E160 I166 K160 J192:J193 I115 M122 M37 E111 E117 E121:E123 G111 G117 G164 H162:H163 G121:G123 H160:I160 E99:H105 J190 L112 L115:M115 M160:O160 J40 L40 O103:O105 L114 L116">
    <cfRule type="expression" dxfId="676" priority="611" stopIfTrue="1">
      <formula>AND(COUNTIF(D$10:D$415,D37)&gt;1,D37&lt;&gt;"nt",D37&lt;&gt;"Chào cờ")</formula>
    </cfRule>
  </conditionalFormatting>
  <conditionalFormatting sqref="N183 N189">
    <cfRule type="expression" dxfId="675" priority="610" stopIfTrue="1">
      <formula>AND(COUNTIF(N$10:N$252,N183)&gt;1,N183&lt;&gt;"nt",N183&lt;&gt;"Chào cờ")</formula>
    </cfRule>
  </conditionalFormatting>
  <conditionalFormatting sqref="L163:L165 D142 J162 D163:D177 L160:L161 D144:D161 L154:L158 H213 H208:H211 L130:L134 D88:D97 O208:O213 H152:H153 H158:H159 N189 J182 O182:O183 O188:O189 D183:D189 H187:H188 J148:J153 F116:F123 F74 F80 F86 O124:O141 D80 H86 D86 H74 G182:G187 H182 H121 N180 N183 O115:O116 N80 J187:J188 E187:F188 F182 L187:L188 O164:O165 H112:H117 L147 I112:I114 I116:I117 E118:E119 G118:G119 M118:M119 L136:L141 I130:I134 F129 F139:G139 F106:F111 D99:D135 F140:F141 I136:I139 F135:H137 H139:H140 E181:E182 E124:E127 D136:E139 E141 E88:E93 E129:E135 E150:E159 F88:G89 G92:G93 G189 E165:H177 G154:G159 E208:G213 F150:G153 E148:G148 I208:I213 I98:I105 H134 H122:I123 H118:I120 J116:J123 G130:H133 G141:J141 J112:K113 J115:K115 K153:L153 J165:J177 J136:J137 I164:K164 F124:L128 H129:K129 L135:M135 M159 M182:M183 M188:M189 N165 L146:M146 M164:M165 L211:M212 F68 H68 F144:J147 M145 L144:M144 K144:K146 N144:O146 F142:O142 N187 L182 J154:K159 M154:O157 N153:O153 N158:O159 K148:O148 K150:O152 J44 I88:O93 J94:K105 M98:N105 N115:N128 J139:K140 M97:O97 O100:O102 N85 K130:K138 L208:L210 L213 N106:N111 H106:J111 J50 L50 L38 M116 M112:O113 K121 K118:K119 L109:M110 L106:L108 L111 O109:O110 M124:M134 M136:M139 N130:N139">
    <cfRule type="expression" dxfId="674" priority="609" stopIfTrue="1">
      <formula>AND(COUNTIF(D$10:D$249,D38)&gt;1,D38&lt;&gt;"nt",D38&lt;&gt;"Chào cờ")</formula>
    </cfRule>
  </conditionalFormatting>
  <conditionalFormatting sqref="O16:O18 E86 F90:G90 G86 D82:I85 D87:O87 N82:O84 I86 O85:O86 J70:K73 L76:M79">
    <cfRule type="expression" dxfId="673" priority="608" stopIfTrue="1">
      <formula>AND(COUNTIF(D$10:D$159,D16)&gt;1,D16&lt;&gt;"nt",D16&lt;&gt;"Chào cờ")</formula>
    </cfRule>
  </conditionalFormatting>
  <conditionalFormatting sqref="O16:O18 H80 F76:F79 H70:H73 J76:J80 K78 E86 F90:G90 G80:G81 G78 G86 D72:G72 I80:I81 I72 I74:I75 K80:K81 D82:I85 M72:O72 H64:H67 L64:L67 D66:G66 I66 I68:I69 M66 M80 N82:O84 I86 O85:O86 D87:O87 J70:L73 L76:O79">
    <cfRule type="expression" dxfId="672" priority="607" stopIfTrue="1">
      <formula>AND(COUNTIF(D$10:D$156,D16)&gt;1,D16&lt;&gt;"nt",D16&lt;&gt;"Chào cờ")</formula>
    </cfRule>
  </conditionalFormatting>
  <conditionalFormatting sqref="H33 O183 O189 D183:D189 H188 N178:N182 N187:N188 J188 E188:F188 L188 E182 G183:G187 G189 H21:I21 M183 M189 H15:I15 L182">
    <cfRule type="expression" dxfId="671" priority="606" stopIfTrue="1">
      <formula>AND(COUNTIF(D$10:D$303,D15)&gt;1,D15&lt;&gt;"nt",D15&lt;&gt;"Chào cờ")</formula>
    </cfRule>
  </conditionalFormatting>
  <conditionalFormatting sqref="H212">
    <cfRule type="expression" dxfId="670" priority="605" stopIfTrue="1">
      <formula>AND(COUNTIF(H$10:H$429,H212)&gt;1,H212&lt;&gt;"nt",H212&lt;&gt;"Chào cờ")</formula>
    </cfRule>
  </conditionalFormatting>
  <conditionalFormatting sqref="O56 J51 N183 N189 M50:M51 J50:L50">
    <cfRule type="expression" dxfId="669" priority="604" stopIfTrue="1">
      <formula>AND(COUNTIF(J$10:J$238,J50)&gt;1,J50&lt;&gt;"nt",J50&lt;&gt;"Chào cờ")</formula>
    </cfRule>
  </conditionalFormatting>
  <conditionalFormatting sqref="O56 J51 N183 N189 I153 I159 M50:M51 J50:L50">
    <cfRule type="expression" dxfId="668" priority="603" stopIfTrue="1">
      <formula>AND(COUNTIF(I$10:I$241,I50)&gt;1,I50&lt;&gt;"nt",I50&lt;&gt;"Chào cờ")</formula>
    </cfRule>
  </conditionalFormatting>
  <conditionalFormatting sqref="H212">
    <cfRule type="expression" dxfId="667" priority="602" stopIfTrue="1">
      <formula>AND(COUNTIF(H$10:H$393,H212)&gt;1,H212&lt;&gt;"nt",H212&lt;&gt;"Chào cờ")</formula>
    </cfRule>
  </conditionalFormatting>
  <conditionalFormatting sqref="J211:J212 O181 O187 F193:F194 H193:H194 D211:D212 E164 M187:M188 M181:M182">
    <cfRule type="expression" dxfId="666" priority="601" stopIfTrue="1">
      <formula>AND(COUNTIF(D$10:D$390,D164)&gt;1,D164&lt;&gt;"nt",D164&lt;&gt;"Chào cờ")</formula>
    </cfRule>
  </conditionalFormatting>
  <conditionalFormatting sqref="O183 O189 D183:D189 H188 N180 N187 J188 E188:F188 L188 E182 G183:G187 G189 M183 M189 L182">
    <cfRule type="expression" dxfId="665" priority="600" stopIfTrue="1">
      <formula>AND(COUNTIF(D$10:D$296,D180)&gt;1,D180&lt;&gt;"nt",D180&lt;&gt;"Chào cờ")</formula>
    </cfRule>
  </conditionalFormatting>
  <conditionalFormatting sqref="H93 D192:D207 D190 O99 O117:O123 F93 I121 E160 I166 K160 J192:J193 I115 M122 M37 E111 E117 E121:E123 G111 G117 G164 H162:H163 G121:G123 H160:I160 E99:H105 J190 L112 L115:M115 M160:O160 J40 L40 L114 L116 K208:K211 K213 M208:M210 M213 K106:K109 K111 M106:M108 M111 O103:O108 O111">
    <cfRule type="expression" dxfId="664" priority="599" stopIfTrue="1">
      <formula>AND(COUNTIF(D$10:D$409,D37)&gt;1,D37&lt;&gt;"nt",D37&lt;&gt;"Chào cờ")</formula>
    </cfRule>
  </conditionalFormatting>
  <conditionalFormatting sqref="L163:L165 J162 D142 D163:D177 L160:L161 L154:L158 H213 H208:H211 L130:L134 D144:D161 D88:D97 O208:O213 H152:H153 H158:H159 J182 O182:O183 O188:O189 D183:D189 H187:H188 F116:F123 F74 F80 F86 O124:O141 D80 H86 D86 H74 G182:G187 H182 H121 N180 N187 O115:O116 N80 J187:J188 E187:F188 F182 L187:L188 O164 H112:H117 M147 L146:M146 I112:I114 I116:I117 E118:E119 G118:G119 M118:M119 L136:L141 I130:I134 F129 F139:G139 F106:F111 D99:D135 F140:F141 I136:I139 F135:H137 H139:H140 E181:E182 E124:E127 D136:E139 E141 E88:E93 E129:E135 E150:E159 G92:G93 F88:G89 G189 E165:H177 G154:G159 E208:G213 F150:G153 E148:G148 I208:I213 I98:I105 H134 H122:I123 H118:I120 J116:J123 H146:I147 F144:I145 G130:H133 G141:J141 J112:K113 J115:K115 K153:L153 J165:J177 J136:J137 I164:K164 F124:L128 H129:K129 L135:M135 M159 M182:M183 M188:M189 N165:O165 M164:M165 L211:M212 F68 H68 J144:J153 M145 L144:M144 K144:K146 F142:O142 N144:O147 L182 J154:K159 M154:O157 N153:O153 N158:O159 K148:O148 K150:O152 J44 I88:O93 J94:K105 M98:N105 N115:N128 J139:K140 M97:O97 O100:O102 N85 K130:K138 L208:L210 L213 N106:N111 H106:J111 J50 L50 L38 M116 M112:O113 K121 K118:K119 L109:M110 L106:L108 L111 O109:O110 M124:M134 M136:M139 N130:N139">
    <cfRule type="expression" dxfId="663" priority="598" stopIfTrue="1">
      <formula>AND(COUNTIF(D$10:D$246,D38)&gt;1,D38&lt;&gt;"nt",D38&lt;&gt;"Chào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662" priority="597" stopIfTrue="1">
      <formula>AND(COUNTIF(E$10:E$341,E38)&gt;1,E38&lt;&gt;"nt",E38&lt;&gt;"Chào cờ")</formula>
    </cfRule>
  </conditionalFormatting>
  <conditionalFormatting sqref="L163:L165 D142 J162 D163:D177 L160:L161 D144:D161 L154:L158 H213 H208:H211 L130:L134 D88:D97 O208:O213 H152:H153 H158:H159 J182 O182:O183 O188:O189 D183:D189 H187:H188 J148:J153 F116:F123 F74 F80 F86 O124:O141 D80 H86 D86 H74 G182:G187 H182 H121 N180 N187 O115:O116 N80 J187:J188 E187:F188 F182 L187:L188 O164:O165 H112:H117 L147 I112:I114 I116:I117 E118:E119 G118:G119 M118:M119 L136:L141 I130:I134 F129 F139:G139 F106:F111 D99:D135 F140:F141 I136:I139 F135:H137 H139:H140 E181:E182 E124:E127 D136:E139 E141 E88:E93 E129:E135 E150:E159 F88:G89 G92:G93 G189 E165:H177 G154:G159 E208:G213 F150:G153 E148:G148 I208:I213 I98:I105 H134 H122:I123 H118:I120 J116:J123 G130:H133 G141:J141 J112:K113 J115:K115 K153:L153 J165:J177 J136:J137 I164:K164 F124:L128 H129:K129 L135:M135 M159 M182:M183 M188:M189 N165 L146:M146 M164:M165 L211:M212 F68 H68 F144:J147 M145 L144:M144 K144:K146 N144:O146 F142:O142 L182 J154:K159 M154:O157 N153:O153 N158:O159 K148:O148 K150:O152 J44 I88:O93 J94:K105 M98:N105 N115:N128 J139:K140 M97:O97 O100:O102 N85 K130:K138 L208:L210 L213 N106:N111 H106:J111 J50 L50 L38 M116 M112:O113 K121 K118:K119 L109:M110 L106:L108 L111 O109:O110 M124:M134 M136:M139 N130:N139">
    <cfRule type="expression" dxfId="661" priority="596" stopIfTrue="1">
      <formula>AND(COUNTIF(D$10:D$257,D38)&gt;1,D38&lt;&gt;"nt",D38&lt;&gt;"Chào cờ")</formula>
    </cfRule>
  </conditionalFormatting>
  <conditionalFormatting sqref="D212:D213 N208:N213 O98 O115:O116 J208:J213 H183 J183 D208:F210 L208:L210 F190:F207 J189 H189:H210 E189:F189 L189 L183 E164 L118:L120 L122 E147 E112:E116 E106:E110 E94:E98 E183:F183 G112:G116 G106:G110 G94:G98 I165 I153 I159 I170:I177 L117:M117 L121:M121 L123:M123 L106:L108">
    <cfRule type="expression" dxfId="660" priority="595" stopIfTrue="1">
      <formula>AND(COUNTIF(D$10:D$243,D94)&gt;1,D94&lt;&gt;"nt",D94&lt;&gt;"Chào cờ")</formula>
    </cfRule>
  </conditionalFormatting>
  <conditionalFormatting sqref="M148 M150:M151">
    <cfRule type="expression" dxfId="659" priority="594" stopIfTrue="1">
      <formula>AND(COUNTIF(#REF!,M148)&gt;1,M148&lt;&gt;"nt",M148&lt;&gt;"Chào cờ")</formula>
    </cfRule>
  </conditionalFormatting>
  <conditionalFormatting sqref="N148 N150">
    <cfRule type="expression" dxfId="658" priority="593" stopIfTrue="1">
      <formula>AND(COUNTIF(#REF!,N148)&gt;1,N148&lt;&gt;"nt",N148&lt;&gt;"Chào cờ")</formula>
    </cfRule>
  </conditionalFormatting>
  <conditionalFormatting sqref="O148 O150">
    <cfRule type="expression" dxfId="657" priority="592" stopIfTrue="1">
      <formula>AND(COUNTIF(#REF!,O148)&gt;1,O148&lt;&gt;"nt",O148&lt;&gt;"Chào cờ")</formula>
    </cfRule>
  </conditionalFormatting>
  <conditionalFormatting sqref="J187">
    <cfRule type="expression" dxfId="656" priority="591" stopIfTrue="1">
      <formula>AND(COUNTIF(#REF!,J187)&gt;1,J187&lt;&gt;"nt",J187&lt;&gt;"Chào cờ")</formula>
    </cfRule>
  </conditionalFormatting>
  <conditionalFormatting sqref="K184:K186">
    <cfRule type="expression" dxfId="655" priority="590" stopIfTrue="1">
      <formula>AND(COUNTIF(#REF!,K184)&gt;1,K184&lt;&gt;"nt",K184&lt;&gt;"Chào cờ")</formula>
    </cfRule>
  </conditionalFormatting>
  <conditionalFormatting sqref="L184:L186">
    <cfRule type="expression" dxfId="654" priority="589" stopIfTrue="1">
      <formula>AND(COUNTIF(#REF!,L184)&gt;1,L184&lt;&gt;"nt",L184&lt;&gt;"Chào cờ")</formula>
    </cfRule>
  </conditionalFormatting>
  <conditionalFormatting sqref="M184:M186">
    <cfRule type="expression" dxfId="653" priority="588" stopIfTrue="1">
      <formula>AND(COUNTIF(#REF!,M184)&gt;1,M184&lt;&gt;"nt",M184&lt;&gt;"Chào cờ")</formula>
    </cfRule>
  </conditionalFormatting>
  <conditionalFormatting sqref="M184:M186">
    <cfRule type="expression" dxfId="652" priority="587" stopIfTrue="1">
      <formula>AND(COUNTIF(#REF!,M184)&gt;1,M184&lt;&gt;"nt",M184&lt;&gt;"Chào cờ")</formula>
    </cfRule>
  </conditionalFormatting>
  <conditionalFormatting sqref="N184:N186">
    <cfRule type="expression" dxfId="651" priority="586" stopIfTrue="1">
      <formula>AND(COUNTIF(#REF!,N184)&gt;1,N184&lt;&gt;"nt",N184&lt;&gt;"Chào cờ")</formula>
    </cfRule>
  </conditionalFormatting>
  <conditionalFormatting sqref="O184:O186">
    <cfRule type="expression" dxfId="650" priority="585" stopIfTrue="1">
      <formula>AND(COUNTIF(#REF!,O184)&gt;1,O184&lt;&gt;"nt",O184&lt;&gt;"Chào cờ")</formula>
    </cfRule>
  </conditionalFormatting>
  <conditionalFormatting sqref="O184:O186">
    <cfRule type="expression" dxfId="649" priority="584" stopIfTrue="1">
      <formula>AND(COUNTIF(#REF!,O184)&gt;1,O184&lt;&gt;"nt",O184&lt;&gt;"Chào cờ")</formula>
    </cfRule>
  </conditionalFormatting>
  <conditionalFormatting sqref="L182">
    <cfRule type="expression" dxfId="648" priority="583" stopIfTrue="1">
      <formula>AND(COUNTIF(#REF!,L182)&gt;1,L182&lt;&gt;"nt",L182&lt;&gt;"Chào cờ")</formula>
    </cfRule>
  </conditionalFormatting>
  <conditionalFormatting sqref="L182">
    <cfRule type="expression" dxfId="647" priority="582" stopIfTrue="1">
      <formula>AND(COUNTIF(#REF!,L182)&gt;1,L182&lt;&gt;"nt",L182&lt;&gt;"Chào cờ")</formula>
    </cfRule>
  </conditionalFormatting>
  <conditionalFormatting sqref="L182">
    <cfRule type="expression" dxfId="646" priority="581" stopIfTrue="1">
      <formula>AND(COUNTIF(#REF!,L182)&gt;1,L182&lt;&gt;"nt",L182&lt;&gt;"Chào cờ")</formula>
    </cfRule>
  </conditionalFormatting>
  <conditionalFormatting sqref="L182">
    <cfRule type="expression" dxfId="645" priority="580" stopIfTrue="1">
      <formula>AND(COUNTIF(#REF!,L182)&gt;1,L182&lt;&gt;"nt",L182&lt;&gt;"Chào cờ")</formula>
    </cfRule>
  </conditionalFormatting>
  <conditionalFormatting sqref="J53:K54">
    <cfRule type="expression" dxfId="644" priority="579" stopIfTrue="1">
      <formula>AND(COUNTIF(J$10:J$93,J53)&gt;1,J53&lt;&gt;"nt",J53&lt;&gt;"Chào cờ")</formula>
    </cfRule>
  </conditionalFormatting>
  <conditionalFormatting sqref="J53:K54">
    <cfRule type="expression" dxfId="643" priority="578" stopIfTrue="1">
      <formula>AND(COUNTIF(J$10:J$99,J53)&gt;1,J53&lt;&gt;"nt",J53&lt;&gt;"Chào cờ")</formula>
    </cfRule>
  </conditionalFormatting>
  <conditionalFormatting sqref="J53:K54">
    <cfRule type="expression" dxfId="642" priority="577" stopIfTrue="1">
      <formula>AND(COUNTIF(J$10:J$96,J53)&gt;1,J53&lt;&gt;"nt",J53&lt;&gt;"Chào cờ")</formula>
    </cfRule>
  </conditionalFormatting>
  <conditionalFormatting sqref="J52:K56">
    <cfRule type="expression" dxfId="641" priority="576" stopIfTrue="1">
      <formula>AND(COUNTIF(J$10:J$111,J52)&gt;1,J52&lt;&gt;"nt",J52&lt;&gt;"Chào cờ")</formula>
    </cfRule>
  </conditionalFormatting>
  <conditionalFormatting sqref="J53:K54">
    <cfRule type="expression" dxfId="640" priority="575" stopIfTrue="1">
      <formula>AND(COUNTIF(J$10:J$90,J53)&gt;1,J53&lt;&gt;"nt",J53&lt;&gt;"Chào cờ")</formula>
    </cfRule>
  </conditionalFormatting>
  <conditionalFormatting sqref="J52:K55">
    <cfRule type="expression" dxfId="639" priority="574" stopIfTrue="1">
      <formula>AND(COUNTIF(J$10:J$84,J52)&gt;1,J52&lt;&gt;"nt",J52&lt;&gt;"Chào cờ")</formula>
    </cfRule>
  </conditionalFormatting>
  <conditionalFormatting sqref="J52:K56">
    <cfRule type="expression" dxfId="638" priority="573" stopIfTrue="1">
      <formula>AND(COUNTIF(J$10:J$69,J52)&gt;1,J52&lt;&gt;"nt",J52&lt;&gt;"Chào cờ")</formula>
    </cfRule>
  </conditionalFormatting>
  <conditionalFormatting sqref="J52:K56">
    <cfRule type="expression" dxfId="637" priority="572" stopIfTrue="1">
      <formula>AND(COUNTIF(J$10:J$72,J52)&gt;1,J52&lt;&gt;"nt",J52&lt;&gt;"Chào cờ")</formula>
    </cfRule>
  </conditionalFormatting>
  <conditionalFormatting sqref="J52:K55">
    <cfRule type="expression" dxfId="636" priority="571" stopIfTrue="1">
      <formula>AND(COUNTIF(J$10:J$79,J52)&gt;1,J52&lt;&gt;"nt",J52&lt;&gt;"Chào cờ")</formula>
    </cfRule>
  </conditionalFormatting>
  <conditionalFormatting sqref="J52:K55">
    <cfRule type="expression" dxfId="635" priority="570" stopIfTrue="1">
      <formula>AND(COUNTIF(J$10:J$134,J52)&gt;1,J52&lt;&gt;"nt",J52&lt;&gt;"Chào cờ")</formula>
    </cfRule>
  </conditionalFormatting>
  <conditionalFormatting sqref="N53:O54">
    <cfRule type="expression" dxfId="634" priority="569" stopIfTrue="1">
      <formula>AND(COUNTIF(N$10:N$93,N53)&gt;1,N53&lt;&gt;"nt",N53&lt;&gt;"Chào cờ")</formula>
    </cfRule>
  </conditionalFormatting>
  <conditionalFormatting sqref="N53:O54">
    <cfRule type="expression" dxfId="633" priority="568" stopIfTrue="1">
      <formula>AND(COUNTIF(N$10:N$99,N53)&gt;1,N53&lt;&gt;"nt",N53&lt;&gt;"Chào cờ")</formula>
    </cfRule>
  </conditionalFormatting>
  <conditionalFormatting sqref="N53:O54">
    <cfRule type="expression" dxfId="632" priority="567" stopIfTrue="1">
      <formula>AND(COUNTIF(N$10:N$96,N53)&gt;1,N53&lt;&gt;"nt",N53&lt;&gt;"Chào cờ")</formula>
    </cfRule>
  </conditionalFormatting>
  <conditionalFormatting sqref="N52:O55">
    <cfRule type="expression" dxfId="631" priority="566" stopIfTrue="1">
      <formula>AND(COUNTIF(N$10:N$111,N52)&gt;1,N52&lt;&gt;"nt",N52&lt;&gt;"Chào cờ")</formula>
    </cfRule>
  </conditionalFormatting>
  <conditionalFormatting sqref="N53:O54">
    <cfRule type="expression" dxfId="630" priority="565" stopIfTrue="1">
      <formula>AND(COUNTIF(N$10:N$90,N53)&gt;1,N53&lt;&gt;"nt",N53&lt;&gt;"Chào cờ")</formula>
    </cfRule>
  </conditionalFormatting>
  <conditionalFormatting sqref="N52:O55">
    <cfRule type="expression" dxfId="629" priority="564" stopIfTrue="1">
      <formula>AND(COUNTIF(N$10:N$84,N52)&gt;1,N52&lt;&gt;"nt",N52&lt;&gt;"Chào cờ")</formula>
    </cfRule>
  </conditionalFormatting>
  <conditionalFormatting sqref="N52:O55">
    <cfRule type="expression" dxfId="628" priority="563" stopIfTrue="1">
      <formula>AND(COUNTIF(N$10:N$69,N52)&gt;1,N52&lt;&gt;"nt",N52&lt;&gt;"Chào cờ")</formula>
    </cfRule>
  </conditionalFormatting>
  <conditionalFormatting sqref="N52:O55">
    <cfRule type="expression" dxfId="627" priority="562" stopIfTrue="1">
      <formula>AND(COUNTIF(N$10:N$72,N52)&gt;1,N52&lt;&gt;"nt",N52&lt;&gt;"Chào cờ")</formula>
    </cfRule>
  </conditionalFormatting>
  <conditionalFormatting sqref="N52:O55">
    <cfRule type="expression" dxfId="626" priority="561" stopIfTrue="1">
      <formula>AND(COUNTIF(N$10:N$79,N52)&gt;1,N52&lt;&gt;"nt",N52&lt;&gt;"Chào cờ")</formula>
    </cfRule>
  </conditionalFormatting>
  <conditionalFormatting sqref="N52:O55">
    <cfRule type="expression" dxfId="625" priority="560" stopIfTrue="1">
      <formula>AND(COUNTIF(N$10:N$134,N52)&gt;1,N52&lt;&gt;"nt",N52&lt;&gt;"Chào cờ")</formula>
    </cfRule>
  </conditionalFormatting>
  <conditionalFormatting sqref="N163">
    <cfRule type="expression" dxfId="624" priority="559" stopIfTrue="1">
      <formula>AND(COUNTIF(N$10:N$111,N163)&gt;1,N163&lt;&gt;"nt",N163&lt;&gt;"Chào cờ")</formula>
    </cfRule>
  </conditionalFormatting>
  <conditionalFormatting sqref="N163">
    <cfRule type="expression" dxfId="623" priority="558" stopIfTrue="1">
      <formula>AND(COUNTIF(N$10:N$84,N163)&gt;1,N163&lt;&gt;"nt",N163&lt;&gt;"Chào cờ")</formula>
    </cfRule>
  </conditionalFormatting>
  <conditionalFormatting sqref="N163">
    <cfRule type="expression" dxfId="622" priority="557" stopIfTrue="1">
      <formula>AND(COUNTIF(N$10:N$69,N163)&gt;1,N163&lt;&gt;"nt",N163&lt;&gt;"Chào cờ")</formula>
    </cfRule>
  </conditionalFormatting>
  <conditionalFormatting sqref="N163">
    <cfRule type="expression" dxfId="621" priority="556" stopIfTrue="1">
      <formula>AND(COUNTIF(N$10:N$72,N163)&gt;1,N163&lt;&gt;"nt",N163&lt;&gt;"Chào cờ")</formula>
    </cfRule>
  </conditionalFormatting>
  <conditionalFormatting sqref="N163">
    <cfRule type="expression" dxfId="620" priority="555" stopIfTrue="1">
      <formula>AND(COUNTIF(N$10:N$134,N163)&gt;1,N163&lt;&gt;"nt",N163&lt;&gt;"Chào cờ")</formula>
    </cfRule>
  </conditionalFormatting>
  <conditionalFormatting sqref="O163">
    <cfRule type="expression" dxfId="619" priority="554" stopIfTrue="1">
      <formula>AND(COUNTIF(O$10:O$111,O163)&gt;1,O163&lt;&gt;"nt",O163&lt;&gt;"Chào cờ")</formula>
    </cfRule>
  </conditionalFormatting>
  <conditionalFormatting sqref="O163">
    <cfRule type="expression" dxfId="618" priority="553" stopIfTrue="1">
      <formula>AND(COUNTIF(O$10:O$84,O163)&gt;1,O163&lt;&gt;"nt",O163&lt;&gt;"Chào cờ")</formula>
    </cfRule>
  </conditionalFormatting>
  <conditionalFormatting sqref="O163">
    <cfRule type="expression" dxfId="617" priority="552" stopIfTrue="1">
      <formula>AND(COUNTIF(O$10:O$69,O163)&gt;1,O163&lt;&gt;"nt",O163&lt;&gt;"Chào cờ")</formula>
    </cfRule>
  </conditionalFormatting>
  <conditionalFormatting sqref="O163">
    <cfRule type="expression" dxfId="616" priority="551" stopIfTrue="1">
      <formula>AND(COUNTIF(O$10:O$72,O163)&gt;1,O163&lt;&gt;"nt",O163&lt;&gt;"Chào cờ")</formula>
    </cfRule>
  </conditionalFormatting>
  <conditionalFormatting sqref="O163">
    <cfRule type="expression" dxfId="615" priority="550" stopIfTrue="1">
      <formula>AND(COUNTIF(O$10:O$134,O163)&gt;1,O163&lt;&gt;"nt",O163&lt;&gt;"Chào cờ")</formula>
    </cfRule>
  </conditionalFormatting>
  <conditionalFormatting sqref="L10:L12">
    <cfRule type="expression" dxfId="614" priority="549" stopIfTrue="1">
      <formula>AND(COUNTIF(L$10:L$93,L10)&gt;1,L10&lt;&gt;"nt",L10&lt;&gt;"Chào cờ")</formula>
    </cfRule>
  </conditionalFormatting>
  <conditionalFormatting sqref="L10:L12">
    <cfRule type="expression" dxfId="613" priority="548" stopIfTrue="1">
      <formula>AND(COUNTIF(L$10:L$87,L10)&gt;1,L10&lt;&gt;"nt",L10&lt;&gt;"Chào cờ")</formula>
    </cfRule>
  </conditionalFormatting>
  <conditionalFormatting sqref="L10:L12">
    <cfRule type="expression" dxfId="612" priority="547" stopIfTrue="1">
      <formula>AND(COUNTIF(L$10:L$111,L10)&gt;1,L10&lt;&gt;"nt",L10&lt;&gt;"Chào cờ")</formula>
    </cfRule>
  </conditionalFormatting>
  <conditionalFormatting sqref="L10:L12">
    <cfRule type="expression" dxfId="611" priority="546" stopIfTrue="1">
      <formula>AND(COUNTIF(L$10:L$108,L10)&gt;1,L10&lt;&gt;"nt",L10&lt;&gt;"Chào cờ")</formula>
    </cfRule>
  </conditionalFormatting>
  <conditionalFormatting sqref="L10:L12">
    <cfRule type="expression" dxfId="610" priority="545" stopIfTrue="1">
      <formula>AND(COUNTIF(L$10:L$81,L10)&gt;1,L10&lt;&gt;"nt",L10&lt;&gt;"Chào cờ")</formula>
    </cfRule>
  </conditionalFormatting>
  <conditionalFormatting sqref="L10:L12">
    <cfRule type="expression" dxfId="609" priority="544" stopIfTrue="1">
      <formula>AND(COUNTIF(L$10:L$90,L10)&gt;1,L10&lt;&gt;"nt",L10&lt;&gt;"Chào cờ")</formula>
    </cfRule>
  </conditionalFormatting>
  <conditionalFormatting sqref="L10:L12">
    <cfRule type="expression" dxfId="608" priority="543" stopIfTrue="1">
      <formula>AND(COUNTIF(L$10:L$84,L10)&gt;1,L10&lt;&gt;"nt",L10&lt;&gt;"Chào cờ")</formula>
    </cfRule>
  </conditionalFormatting>
  <conditionalFormatting sqref="L10:L12">
    <cfRule type="expression" dxfId="607" priority="542" stopIfTrue="1">
      <formula>AND(COUNTIF(L$10:L$63,L10)&gt;1,L10&lt;&gt;"nt",L10&lt;&gt;"Chào cờ")</formula>
    </cfRule>
  </conditionalFormatting>
  <conditionalFormatting sqref="L10:L12">
    <cfRule type="expression" dxfId="606" priority="541" stopIfTrue="1">
      <formula>AND(COUNTIF(L$10:L$66,L10)&gt;1,L10&lt;&gt;"nt",L10&lt;&gt;"Chào cờ")</formula>
    </cfRule>
  </conditionalFormatting>
  <conditionalFormatting sqref="L10:L12">
    <cfRule type="expression" dxfId="605" priority="540" stopIfTrue="1">
      <formula>AND(COUNTIF(L$10:L$128,L10)&gt;1,L10&lt;&gt;"nt",L10&lt;&gt;"Chào cờ")</formula>
    </cfRule>
  </conditionalFormatting>
  <conditionalFormatting sqref="M10:M12">
    <cfRule type="expression" dxfId="604" priority="539" stopIfTrue="1">
      <formula>AND(COUNTIF(M$10:M$93,M10)&gt;1,M10&lt;&gt;"nt",M10&lt;&gt;"Chào cờ")</formula>
    </cfRule>
  </conditionalFormatting>
  <conditionalFormatting sqref="M10:M12">
    <cfRule type="expression" dxfId="603" priority="538" stopIfTrue="1">
      <formula>AND(COUNTIF(M$10:M$87,M10)&gt;1,M10&lt;&gt;"nt",M10&lt;&gt;"Chào cờ")</formula>
    </cfRule>
  </conditionalFormatting>
  <conditionalFormatting sqref="M10:M12">
    <cfRule type="expression" dxfId="602" priority="537" stopIfTrue="1">
      <formula>AND(COUNTIF(M$10:M$111,M10)&gt;1,M10&lt;&gt;"nt",M10&lt;&gt;"Chào cờ")</formula>
    </cfRule>
  </conditionalFormatting>
  <conditionalFormatting sqref="M10:M12">
    <cfRule type="expression" dxfId="601" priority="536" stopIfTrue="1">
      <formula>AND(COUNTIF(M$10:M$108,M10)&gt;1,M10&lt;&gt;"nt",M10&lt;&gt;"Chào cờ")</formula>
    </cfRule>
  </conditionalFormatting>
  <conditionalFormatting sqref="M10:M12">
    <cfRule type="expression" dxfId="600" priority="535" stopIfTrue="1">
      <formula>AND(COUNTIF(M$10:M$81,M10)&gt;1,M10&lt;&gt;"nt",M10&lt;&gt;"Chào cờ")</formula>
    </cfRule>
  </conditionalFormatting>
  <conditionalFormatting sqref="M10:M12">
    <cfRule type="expression" dxfId="599" priority="534" stopIfTrue="1">
      <formula>AND(COUNTIF(M$10:M$90,M10)&gt;1,M10&lt;&gt;"nt",M10&lt;&gt;"Chào cờ")</formula>
    </cfRule>
  </conditionalFormatting>
  <conditionalFormatting sqref="M10:M12">
    <cfRule type="expression" dxfId="598" priority="533" stopIfTrue="1">
      <formula>AND(COUNTIF(M$10:M$84,M10)&gt;1,M10&lt;&gt;"nt",M10&lt;&gt;"Chào cờ")</formula>
    </cfRule>
  </conditionalFormatting>
  <conditionalFormatting sqref="M10:M12">
    <cfRule type="expression" dxfId="597" priority="532" stopIfTrue="1">
      <formula>AND(COUNTIF(M$10:M$63,M10)&gt;1,M10&lt;&gt;"nt",M10&lt;&gt;"Chào cờ")</formula>
    </cfRule>
  </conditionalFormatting>
  <conditionalFormatting sqref="M10:M12">
    <cfRule type="expression" dxfId="596" priority="531" stopIfTrue="1">
      <formula>AND(COUNTIF(M$10:M$66,M10)&gt;1,M10&lt;&gt;"nt",M10&lt;&gt;"Chào cờ")</formula>
    </cfRule>
  </conditionalFormatting>
  <conditionalFormatting sqref="M10:M12">
    <cfRule type="expression" dxfId="595" priority="530" stopIfTrue="1">
      <formula>AND(COUNTIF(M$10:M$128,M10)&gt;1,M10&lt;&gt;"nt",M10&lt;&gt;"Chào cờ")</formula>
    </cfRule>
  </conditionalFormatting>
  <conditionalFormatting sqref="N13:O13">
    <cfRule type="expression" dxfId="594" priority="529" stopIfTrue="1">
      <formula>AND(COUNTIF(N$10:N$93,N13)&gt;1,N13&lt;&gt;"nt",N13&lt;&gt;"Chào cờ")</formula>
    </cfRule>
  </conditionalFormatting>
  <conditionalFormatting sqref="N13:O13">
    <cfRule type="expression" dxfId="593" priority="528" stopIfTrue="1">
      <formula>AND(COUNTIF(N$10:N$87,N13)&gt;1,N13&lt;&gt;"nt",N13&lt;&gt;"Chào cờ")</formula>
    </cfRule>
  </conditionalFormatting>
  <conditionalFormatting sqref="N13:O13">
    <cfRule type="expression" dxfId="592" priority="527" stopIfTrue="1">
      <formula>AND(COUNTIF(N$10:N$111,N13)&gt;1,N13&lt;&gt;"nt",N13&lt;&gt;"Chào cờ")</formula>
    </cfRule>
  </conditionalFormatting>
  <conditionalFormatting sqref="N13:O13">
    <cfRule type="expression" dxfId="591" priority="526" stopIfTrue="1">
      <formula>AND(COUNTIF(N$10:N$108,N13)&gt;1,N13&lt;&gt;"nt",N13&lt;&gt;"Chào cờ")</formula>
    </cfRule>
  </conditionalFormatting>
  <conditionalFormatting sqref="N13:O13">
    <cfRule type="expression" dxfId="590" priority="525" stopIfTrue="1">
      <formula>AND(COUNTIF(N$10:N$90,N13)&gt;1,N13&lt;&gt;"nt",N13&lt;&gt;"Chào cờ")</formula>
    </cfRule>
  </conditionalFormatting>
  <conditionalFormatting sqref="N13:O13">
    <cfRule type="expression" dxfId="589" priority="524" stopIfTrue="1">
      <formula>AND(COUNTIF(N$10:N$84,N13)&gt;1,N13&lt;&gt;"nt",N13&lt;&gt;"Chào cờ")</formula>
    </cfRule>
  </conditionalFormatting>
  <conditionalFormatting sqref="N13:O13">
    <cfRule type="expression" dxfId="588" priority="523" stopIfTrue="1">
      <formula>AND(COUNTIF(N$10:N$63,N13)&gt;1,N13&lt;&gt;"nt",N13&lt;&gt;"Chào cờ")</formula>
    </cfRule>
  </conditionalFormatting>
  <conditionalFormatting sqref="N13:O13">
    <cfRule type="expression" dxfId="587" priority="522" stopIfTrue="1">
      <formula>AND(COUNTIF(N$10:N$66,N13)&gt;1,N13&lt;&gt;"nt",N13&lt;&gt;"Chào cờ")</formula>
    </cfRule>
  </conditionalFormatting>
  <conditionalFormatting sqref="N10:N12">
    <cfRule type="expression" dxfId="586" priority="521" stopIfTrue="1">
      <formula>AND(COUNTIF(N$10:N$93,N10)&gt;1,N10&lt;&gt;"nt",N10&lt;&gt;"Chào cờ")</formula>
    </cfRule>
  </conditionalFormatting>
  <conditionalFormatting sqref="N10:N12">
    <cfRule type="expression" dxfId="585" priority="520" stopIfTrue="1">
      <formula>AND(COUNTIF(N$10:N$87,N10)&gt;1,N10&lt;&gt;"nt",N10&lt;&gt;"Chào cờ")</formula>
    </cfRule>
  </conditionalFormatting>
  <conditionalFormatting sqref="N10:N12">
    <cfRule type="expression" dxfId="584" priority="519" stopIfTrue="1">
      <formula>AND(COUNTIF(N$10:N$111,N10)&gt;1,N10&lt;&gt;"nt",N10&lt;&gt;"Chào cờ")</formula>
    </cfRule>
  </conditionalFormatting>
  <conditionalFormatting sqref="N10:N12">
    <cfRule type="expression" dxfId="583" priority="518" stopIfTrue="1">
      <formula>AND(COUNTIF(N$10:N$108,N10)&gt;1,N10&lt;&gt;"nt",N10&lt;&gt;"Chào cờ")</formula>
    </cfRule>
  </conditionalFormatting>
  <conditionalFormatting sqref="N10:N12">
    <cfRule type="expression" dxfId="582" priority="517" stopIfTrue="1">
      <formula>AND(COUNTIF(N$10:N$81,N10)&gt;1,N10&lt;&gt;"nt",N10&lt;&gt;"Chào cờ")</formula>
    </cfRule>
  </conditionalFormatting>
  <conditionalFormatting sqref="N10:N12">
    <cfRule type="expression" dxfId="581" priority="516" stopIfTrue="1">
      <formula>AND(COUNTIF(N$10:N$90,N10)&gt;1,N10&lt;&gt;"nt",N10&lt;&gt;"Chào cờ")</formula>
    </cfRule>
  </conditionalFormatting>
  <conditionalFormatting sqref="N10:N12">
    <cfRule type="expression" dxfId="580" priority="515" stopIfTrue="1">
      <formula>AND(COUNTIF(N$10:N$84,N10)&gt;1,N10&lt;&gt;"nt",N10&lt;&gt;"Chào cờ")</formula>
    </cfRule>
  </conditionalFormatting>
  <conditionalFormatting sqref="N10:N12">
    <cfRule type="expression" dxfId="579" priority="514" stopIfTrue="1">
      <formula>AND(COUNTIF(N$10:N$63,N10)&gt;1,N10&lt;&gt;"nt",N10&lt;&gt;"Chào cờ")</formula>
    </cfRule>
  </conditionalFormatting>
  <conditionalFormatting sqref="N10:N12">
    <cfRule type="expression" dxfId="578" priority="513" stopIfTrue="1">
      <formula>AND(COUNTIF(N$10:N$66,N10)&gt;1,N10&lt;&gt;"nt",N10&lt;&gt;"Chào cờ")</formula>
    </cfRule>
  </conditionalFormatting>
  <conditionalFormatting sqref="N10:N12">
    <cfRule type="expression" dxfId="577" priority="512" stopIfTrue="1">
      <formula>AND(COUNTIF(N$10:N$128,N10)&gt;1,N10&lt;&gt;"nt",N10&lt;&gt;"Chào cờ")</formula>
    </cfRule>
  </conditionalFormatting>
  <conditionalFormatting sqref="O10:O12">
    <cfRule type="expression" dxfId="576" priority="511" stopIfTrue="1">
      <formula>AND(COUNTIF(O$10:O$93,O10)&gt;1,O10&lt;&gt;"nt",O10&lt;&gt;"Chào cờ")</formula>
    </cfRule>
  </conditionalFormatting>
  <conditionalFormatting sqref="O10:O12">
    <cfRule type="expression" dxfId="575" priority="510" stopIfTrue="1">
      <formula>AND(COUNTIF(O$10:O$87,O10)&gt;1,O10&lt;&gt;"nt",O10&lt;&gt;"Chào cờ")</formula>
    </cfRule>
  </conditionalFormatting>
  <conditionalFormatting sqref="O10:O12">
    <cfRule type="expression" dxfId="574" priority="509" stopIfTrue="1">
      <formula>AND(COUNTIF(O$10:O$111,O10)&gt;1,O10&lt;&gt;"nt",O10&lt;&gt;"Chào cờ")</formula>
    </cfRule>
  </conditionalFormatting>
  <conditionalFormatting sqref="O10:O12">
    <cfRule type="expression" dxfId="573" priority="508" stopIfTrue="1">
      <formula>AND(COUNTIF(O$10:O$108,O10)&gt;1,O10&lt;&gt;"nt",O10&lt;&gt;"Chào cờ")</formula>
    </cfRule>
  </conditionalFormatting>
  <conditionalFormatting sqref="O10:O12">
    <cfRule type="expression" dxfId="572" priority="507" stopIfTrue="1">
      <formula>AND(COUNTIF(O$10:O$81,O10)&gt;1,O10&lt;&gt;"nt",O10&lt;&gt;"Chào cờ")</formula>
    </cfRule>
  </conditionalFormatting>
  <conditionalFormatting sqref="O10:O12">
    <cfRule type="expression" dxfId="571" priority="506" stopIfTrue="1">
      <formula>AND(COUNTIF(O$10:O$90,O10)&gt;1,O10&lt;&gt;"nt",O10&lt;&gt;"Chào cờ")</formula>
    </cfRule>
  </conditionalFormatting>
  <conditionalFormatting sqref="O10:O12">
    <cfRule type="expression" dxfId="570" priority="505" stopIfTrue="1">
      <formula>AND(COUNTIF(O$10:O$84,O10)&gt;1,O10&lt;&gt;"nt",O10&lt;&gt;"Chào cờ")</formula>
    </cfRule>
  </conditionalFormatting>
  <conditionalFormatting sqref="O10:O12">
    <cfRule type="expression" dxfId="569" priority="504" stopIfTrue="1">
      <formula>AND(COUNTIF(O$10:O$63,O10)&gt;1,O10&lt;&gt;"nt",O10&lt;&gt;"Chào cờ")</formula>
    </cfRule>
  </conditionalFormatting>
  <conditionalFormatting sqref="O10:O12">
    <cfRule type="expression" dxfId="568" priority="503" stopIfTrue="1">
      <formula>AND(COUNTIF(O$10:O$66,O10)&gt;1,O10&lt;&gt;"nt",O10&lt;&gt;"Chào cờ")</formula>
    </cfRule>
  </conditionalFormatting>
  <conditionalFormatting sqref="O10:O12">
    <cfRule type="expression" dxfId="567" priority="502" stopIfTrue="1">
      <formula>AND(COUNTIF(O$10:O$128,O10)&gt;1,O10&lt;&gt;"nt",O10&lt;&gt;"Chào cờ")</formula>
    </cfRule>
  </conditionalFormatting>
  <conditionalFormatting sqref="O157">
    <cfRule type="expression" dxfId="566" priority="501" stopIfTrue="1">
      <formula>AND(COUNTIF(#REF!,O157)&gt;1,O157&lt;&gt;"nt",O157&lt;&gt;"Chào cờ")</formula>
    </cfRule>
  </conditionalFormatting>
  <conditionalFormatting sqref="N157">
    <cfRule type="expression" dxfId="565" priority="500" stopIfTrue="1">
      <formula>AND(COUNTIF(#REF!,N157)&gt;1,N157&lt;&gt;"nt",N157&lt;&gt;"Chào cờ")</formula>
    </cfRule>
  </conditionalFormatting>
  <conditionalFormatting sqref="N158">
    <cfRule type="expression" dxfId="564" priority="499" stopIfTrue="1">
      <formula>AND(COUNTIF(#REF!,N158)&gt;1,N158&lt;&gt;"nt",N158&lt;&gt;"Chào cờ")</formula>
    </cfRule>
  </conditionalFormatting>
  <conditionalFormatting sqref="N159">
    <cfRule type="expression" dxfId="563" priority="498" stopIfTrue="1">
      <formula>AND(COUNTIF(#REF!,N159)&gt;1,N159&lt;&gt;"nt",N159&lt;&gt;"Chào cờ")</formula>
    </cfRule>
  </conditionalFormatting>
  <conditionalFormatting sqref="J182 I195:I207 H182 O182:O183 O188:O189 H187:H188 D183:D189 G195:G207 N180 N187 J187:J188 E187:F188 L187:L188 F182 K164 I164 E195:E207 E181:E182 E165:E177 G189 G182:G187 K147 M182:M183 M188:M189 L182 J44 K158 N158 J50 L50 L38:M38 K195:M201 N201:O207 L172:M177 K171:K177 L171:O171 N177:O177 K205:M207 L202:M204">
    <cfRule type="expression" dxfId="562" priority="497" stopIfTrue="1">
      <formula>AND(COUNTIF(D$10:D$319,D38)&gt;1,D38&lt;&gt;"nt",D38&lt;&gt;"Chào cờ")</formula>
    </cfRule>
  </conditionalFormatting>
  <conditionalFormatting sqref="J138 F138:H138 O20:O21 O33 N20 N32 O14:O15 N14">
    <cfRule type="expression" dxfId="561" priority="496" stopIfTrue="1">
      <formula>AND(COUNTIF(F$10:F$171,F14)&gt;1,F14&lt;&gt;"nt",F14&lt;&gt;"Chào cờ")</formula>
    </cfRule>
  </conditionalFormatting>
  <conditionalFormatting sqref="L163:L165 D142 J162 D163:D177 D144:D161 L154:L158 H213 H208:H211 L130:L134 J148:J153 H158:H159 L160:L161 D88:D97 O208:O213 J182 O182:O183 O188:O189 D183:D189 H187:H188 F116:F123 H152:H156 F74 F80 F86 H148:H150 O124:O141 D80 H86 D86 H74 G182:G187 G195:G207 H182 H121 N180 N187 O115:O116 N80 J187:J188 E187:F188 F182 L187:L188 O164:O165 E162:E163 I168:I169 H112:H117 I112:I114 I116:I117 E118:E119 G118:G119 M118:M119 L136:L141 I130:I134 F129 F139:G139 F106:F114 D99:D135 K162:K164 F140:F141 I136:I139 F135:H137 H139:H140 M38 I162:I164 E195:E207 E181:E182 E124:E127 D136:E139 E141 E88:E93 E129:E135 E150:E159 F88:G89 G92:G93 G189 E165:H177 G154:G159 E208:G213 F150:G153 E148:G148 I195:I213 I98:I105 H134 H122:I123 I153 I159 H118:I120 J116:J123 G130:H133 G141:J141 J112:K113 J164:J177 J115:K115 K153:L153 J136:J137 F124:L128 H129:K129 M159 M51 L135:M135 M182:M183 M188:M189 M178:M180 N165 L146:M146 M164:M165 F68 H68 K147:L148 F144:J147 M145 L144:M144 K144:K146 N144:O146 F142:O142 L182 J154:K159 M154:O157 N153:O153 N158:O159 M148:O148 K150:O152 M162:O162 J42:J44 L42 I88:O93 J94:K105 M98:N105 N115:N128 J139:K140 M97:O97 O100:O102 N85 K130:K138 O178:O180 L211:M212 L208:L210 L213 N106:N111 H106:J111 J50:J51 L50 L37:L38 K195:M201 N201:O207 L172:M177 K171:K177 L171:O171 N177:O177 M116 M112:O113 K121 K118:K119 L109:M110 L106:L108 L111 O109:O110 K205:M207 L202:M204 M124:M134 M136:M139 N130:N139">
    <cfRule type="expression" dxfId="560" priority="495" stopIfTrue="1">
      <formula>AND(COUNTIF(D$10:D$297,D37)&gt;1,D37&lt;&gt;"nt",D37&lt;&gt;"Chào cờ")</formula>
    </cfRule>
  </conditionalFormatting>
  <conditionalFormatting sqref="D190 H99:H105 H93 D192:D207 F93 F99:F105 E160 I166 K160 J192:J193 M37 I160 J190 M160:O160 J40 L40 K208:K211 K213 M208:M210 M213 K106:K109 K111 M106:M108 M111 O106:O108 O111">
    <cfRule type="expression" dxfId="559" priority="494" stopIfTrue="1">
      <formula>AND(COUNTIF(D$10:D$438,D37)&gt;1,D37&lt;&gt;"nt",D37&lt;&gt;"Chào cờ")</formula>
    </cfRule>
  </conditionalFormatting>
  <conditionalFormatting sqref="D190 H99:H105 H93 D192:D207 J211:J212 O181 O187 F93 F99:F105 F193:F194 H193:H194 D211:D212 E164 E160 I166 K160 J192:J193 M37 I160 J190 M187:M188 M181:M182 M160:O160 J40 L40 K208:K211 K213 M208:M210 M213 K106:K109 K111 M106:M108 M111 O106:O108 O111">
    <cfRule type="expression" dxfId="558" priority="493" stopIfTrue="1">
      <formula>AND(COUNTIF(D$10:D$423,D37)&gt;1,D37&lt;&gt;"nt",D37&lt;&gt;"Chào cờ")</formula>
    </cfRule>
  </conditionalFormatting>
  <conditionalFormatting sqref="H33 O183 O189 D183:D189 H188 N180 N187 J188 E188:F188 L188 E182 G183:G187 G189 H21:I21 M183 M189 H15:I15 L182">
    <cfRule type="expression" dxfId="557" priority="492" stopIfTrue="1">
      <formula>AND(COUNTIF(D$10:D$232,D15)&gt;1,D15&lt;&gt;"nt",D15&lt;&gt;"Chào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556" priority="491" stopIfTrue="1">
      <formula>AND(COUNTIF(E$10:E$442,E99)&gt;1,E99&lt;&gt;"nt",E99&lt;&gt;"Chào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555" priority="490" stopIfTrue="1">
      <formula>AND(COUNTIF(E$10:E$424,E99)&gt;1,E99&lt;&gt;"nt",E99&lt;&gt;"Chào cờ")</formula>
    </cfRule>
  </conditionalFormatting>
  <conditionalFormatting sqref="D142 J162 L124:L128 H33 D163:D177 L160:L161 D144:D161 O124:O129 D88:D97 O208:O213 H152:H153 H158:H159 N189 J182 O182:O183 O188:O189 D183:D189 H187:H188 J148:J153 F116:F129 F74 F80 F86 O141 D80 H86 D86 H74 G182:G187 H182 J116:J128 H121 N180 N183 O115:O116 N80 J187:J188 E187:F188 F182 L187:L188 O164:O165 H112:H117 L147 I112:I114 I116:I117 E118:E119 G118:G119 M118:M119 I130:I134 F106:F111 D99:D135 F140 I136:I139 F135:H137 H140 D136:E139 E181:E182 E124:E127 E208:F212 E141 E88:E93 E129:E135 E150:E159 G93 F88:G89 G124:G127 G208:H211 G189 E165:H177 G154:G159 E213:H213 F150:G153 E148:G148 H21:I21 I99:I105 I208:I213 H141:J141 H118:I120 H134 H122:I129 I164 G130:H133 J112:K113 J115:K115 L154:L158 L163:L165 K164 J136:J137 L213 L208:L210 M159 M211 M182:M183 M188:M189 N165 L146:M146 L130:L141 M164:M165 H15:I15 F68 H68 F144:J147 M145 L144:M144 K144:K146 N144:O146 F142:O142 K150:L153 N187 L182 J154:K159 M154:O157 N153:O153 N158:O159 K148:O148 M150:O152 J44 I88:O93 J94:K105 M98:N105 N115:N128 M97:O97 O100:O102 N85 K124:K140 N106:N111 H106:J111 J50 L50 L38 M116 M112:O113 K121 K118:K119 L111 L106:L108 M109 O109 M124:M139 N130:O139">
    <cfRule type="expression" dxfId="554" priority="489" stopIfTrue="1">
      <formula>AND(COUNTIF(D$10:D$235,D15)&gt;1,D15&lt;&gt;"nt",D15&lt;&gt;"Chào cờ")</formula>
    </cfRule>
  </conditionalFormatting>
  <conditionalFormatting sqref="O183 O189 M189 M183">
    <cfRule type="expression" dxfId="553" priority="488" stopIfTrue="1">
      <formula>AND(COUNTIF(Q$10:Q$235,M183)&gt;1,M183&lt;&gt;"nt",M183&lt;&gt;"Chào cờ")</formula>
    </cfRule>
  </conditionalFormatting>
  <conditionalFormatting sqref="J211:J212 O181 O187 F193:F194 H193:H194 D211:D212 E164 M187:M188 M181:M182">
    <cfRule type="expression" dxfId="552" priority="487" stopIfTrue="1">
      <formula>AND(COUNTIF(D$10:D$387,D164)&gt;1,D164&lt;&gt;"nt",D164&lt;&gt;"Chào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551" priority="486" stopIfTrue="1">
      <formula>AND(COUNTIF(E$10:E$384,E38)&gt;1,E38&lt;&gt;"nt",E38&lt;&gt;"Chào cờ")</formula>
    </cfRule>
  </conditionalFormatting>
  <conditionalFormatting sqref="J51 I153 I159 M51">
    <cfRule type="expression" dxfId="550" priority="485" stopIfTrue="1">
      <formula>AND(COUNTIF(I$10:I$290,I51)&gt;1,I51&lt;&gt;"nt",I51&lt;&gt;"Chào cờ")</formula>
    </cfRule>
  </conditionalFormatting>
  <conditionalFormatting sqref="K208:K211 K213 M208:M210 M213 K106:K109 K111 M106:M108 M111 O106:O108 O111">
    <cfRule type="expression" dxfId="549" priority="484" stopIfTrue="1">
      <formula>AND(COUNTIF(K$10:K$474,K106)&gt;1,K106&lt;&gt;"nt",K106&lt;&gt;"Chào cờ")</formula>
    </cfRule>
  </conditionalFormatting>
  <conditionalFormatting sqref="H212 K208:K211 K213 M208:M210 M213 K106:K109 K111 M106:M108 M111 O106:O108 O111">
    <cfRule type="expression" dxfId="548" priority="483" stopIfTrue="1">
      <formula>AND(COUNTIF(H$10:H$419,H106)&gt;1,H106&lt;&gt;"nt",H106&lt;&gt;"Chào cờ")</formula>
    </cfRule>
  </conditionalFormatting>
  <conditionalFormatting sqref="K208:K211 K213 M208:M210 M213 K106:K109 K111 M106:M108 M111 O106:O108 O111">
    <cfRule type="expression" dxfId="547" priority="482" stopIfTrue="1">
      <formula>AND(COUNTIF(K$10:K$471,K106)&gt;1,K106&lt;&gt;"nt",K106&lt;&gt;"Chào cờ")</formula>
    </cfRule>
  </conditionalFormatting>
  <conditionalFormatting sqref="O99 O117:O123 I121 I115 M122 E99:E105 E111 E117 E121:E123 G99:G105 G111 G117 H160 G164 H162:H163 G121:G123 L112 L115:M115 L114 L116 N190:N194 O190:O192 K194 N166:N170 O166:O168 K170 K208:K213 M208:M210 M213 K106:K111 M106:M108 M111 O103:O108 O111">
    <cfRule type="expression" dxfId="546" priority="481" stopIfTrue="1">
      <formula>AND(COUNTIF(E$10:E$403,E99)&gt;1,E99&lt;&gt;"nt",E99&lt;&gt;"Chào cờ")</formula>
    </cfRule>
  </conditionalFormatting>
  <conditionalFormatting sqref="J51 O183 O189 D183:D189 H188 N180 N187 J188 E188:F188 L188 E182 G183:G187 G189 M51 M183 M189 L182">
    <cfRule type="expression" dxfId="545" priority="480" stopIfTrue="1">
      <formula>AND(COUNTIF(D$10:D$254,D51)&gt;1,D51&lt;&gt;"nt",D51&lt;&gt;"Chào cờ")</formula>
    </cfRule>
  </conditionalFormatting>
  <conditionalFormatting sqref="D190 H99:H105 H93 D192:D207 F93 F99:F105 E160 I166 K160 J192:J193 M37 I160 J190 M160:O160 J40 L40 K208:K211 K213 M208:M210 M213 K106:K109 K111 M106:M108 M111 O106:O108 O111">
    <cfRule type="expression" dxfId="544" priority="479" stopIfTrue="1">
      <formula>AND(COUNTIF(D$10:D$458,D37)&gt;1,D37&lt;&gt;"nt",D37&lt;&gt;"Chào cờ")</formula>
    </cfRule>
  </conditionalFormatting>
  <conditionalFormatting sqref="L163:L165 D142 J162 D163:D177 J164:J177 N37:O39 D144:D161 L154:L158 H213 L130:L134 L160:L161 D88:D97 H152:H153 H158:H159 D208:D210 D212:D213 O98 O182:O183 O188:O189 D184:D189 J148:J153 F116:F123 F195:F207 F74 F80 F86 F20 O124:O141 D80 H86 D86 H20 D26 F26 F32 D32 H74 F194:G194 O115:O116 H121 N180 N187 N80 D20 F190:F193 J182:J183 G182:G187 J187:J189 H187:H211 F182:F183 E187:F189 L187:L189 H34:J38 O164:O165 H112:H117 L118:L120 L122 L147 I112:I114 I116:I117 E118:E119 G118:G119 M118:M119 H32 L136:L141 I130:I134 F129 F139:G139 F106:F111 D99:D135 F140:F141 I136:I139 F135:H137 H139:H140 E181:E182 E124:E127 F159 D136:E139 D183:E183 E141 E106:E110 E88:E98 E112:E116 E164:E177 E129:E135 E150:E159 F88:G89 G112:G116 G92:G98 H182:H183 G189 D34:G39 F166:H169 G154:G159 F150:G153 E208:G213 E148:G148 I98:I105 H134 I153 H122:I123 I159 H118:I120 J116:J123 I164 F165:I165 F170:I177 G130:H133 J112:K113 J115:K115 K153:L153 K34:K35 K37 K164 J136:J137 F124:L128 G141:K141 H129:K129 L135:M135 L117:M117 M188:M189 N165 L123:M123 L146:M146 M164:M165 I208:J213 L159:M159 H39:M39 H111:J111 F14 H14 D14 F68 H68 F144:J147 M145 L144:M144 K144:K146 N144:O146 F142:O142 L182:M183 J154:K159 M154:O157 N153:O153 N158:O159 K148:O148 K150:O152 J44 I88:O93 J94:K105 M98:N105 N115:N128 J139:K140 M97:O97 O100:O102 N85 K19 K31 K130:K138 L211:O212 L208:L210 N208:O210 L213 N213:O213 N106:N111 G106:J110 J50 L50 L38 L34:O36 M116 M112:O113 K121:M121 K118:K119 L109:M110 L106:L108 L111 O109:O110 M124:M134 M136:M139 N130:N139">
    <cfRule type="expression" dxfId="543" priority="478" stopIfTrue="1">
      <formula>AND(COUNTIF(D$10:D$240,D14)&gt;1,D14&lt;&gt;"nt",D14&lt;&gt;"Chào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542" priority="477" stopIfTrue="1">
      <formula>AND(COUNTIF(D$10:D$335,D128)&gt;1,D128&lt;&gt;"nt",D128&lt;&gt;"Chào cờ")</formula>
    </cfRule>
  </conditionalFormatting>
  <conditionalFormatting sqref="D212:D213 N208:N213 O98 O115:O116 J208:J213 H183 J183 D208:F210 L208:L210 F190:F207 J189 H189:H210 E189:F189 L189 L183 E164 L118:L120 L122 E147 E112:E116 E106:E110 E94:E98 E183:F183 G112:G116 G106:G110 G94:G98 I165 I153 I159 I170:I177 L117:M117 L121:M121 L123:M123 L106:L108">
    <cfRule type="expression" dxfId="541" priority="476" stopIfTrue="1">
      <formula>AND(COUNTIF(D$10:D$251,D94)&gt;1,D94&lt;&gt;"nt",D94&lt;&gt;"Chào cờ")</formula>
    </cfRule>
  </conditionalFormatting>
  <conditionalFormatting sqref="N183 N189">
    <cfRule type="expression" dxfId="540" priority="475" stopIfTrue="1">
      <formula>AND(COUNTIF(N$10:N$237,N183)&gt;1,N183&lt;&gt;"nt",N183&lt;&gt;"Chào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539" priority="474" stopIfTrue="1">
      <formula>AND(COUNTIF(E$10:E$406,E99)&gt;1,E99&lt;&gt;"nt",E99&lt;&gt;"Chào cờ")</formula>
    </cfRule>
  </conditionalFormatting>
  <conditionalFormatting sqref="M88:M90">
    <cfRule type="expression" dxfId="538" priority="473" stopIfTrue="1">
      <formula>AND(COUNTIF(#REF!,M88)&gt;1,M88&lt;&gt;"nt",M88&lt;&gt;"Chào cờ")</formula>
    </cfRule>
  </conditionalFormatting>
  <conditionalFormatting sqref="N88:N90">
    <cfRule type="expression" dxfId="537" priority="472" stopIfTrue="1">
      <formula>AND(COUNTIF(#REF!,N88)&gt;1,N88&lt;&gt;"nt",N88&lt;&gt;"Chào cờ")</formula>
    </cfRule>
  </conditionalFormatting>
  <conditionalFormatting sqref="O88:O90">
    <cfRule type="expression" dxfId="536" priority="471" stopIfTrue="1">
      <formula>AND(COUNTIF(#REF!,O88)&gt;1,O88&lt;&gt;"nt",O88&lt;&gt;"Chào cờ")</formula>
    </cfRule>
  </conditionalFormatting>
  <conditionalFormatting sqref="M97">
    <cfRule type="expression" dxfId="535" priority="470" stopIfTrue="1">
      <formula>AND(COUNTIF(#REF!,M97)&gt;1,M97&lt;&gt;"nt",M97&lt;&gt;"Chào cờ")</formula>
    </cfRule>
  </conditionalFormatting>
  <conditionalFormatting sqref="M98">
    <cfRule type="expression" dxfId="534" priority="469" stopIfTrue="1">
      <formula>AND(COUNTIF(#REF!,M98)&gt;1,M98&lt;&gt;"nt",M98&lt;&gt;"Chào cờ")</formula>
    </cfRule>
  </conditionalFormatting>
  <conditionalFormatting sqref="M100:M102">
    <cfRule type="expression" dxfId="533" priority="468" stopIfTrue="1">
      <formula>AND(COUNTIF(#REF!,M100)&gt;1,M100&lt;&gt;"nt",M100&lt;&gt;"Chào cờ")</formula>
    </cfRule>
  </conditionalFormatting>
  <conditionalFormatting sqref="N100:N102">
    <cfRule type="expression" dxfId="532" priority="467" stopIfTrue="1">
      <formula>AND(COUNTIF(#REF!,N100)&gt;1,N100&lt;&gt;"nt",N100&lt;&gt;"Chào cờ")</formula>
    </cfRule>
  </conditionalFormatting>
  <conditionalFormatting sqref="O100:O102">
    <cfRule type="expression" dxfId="531" priority="466" stopIfTrue="1">
      <formula>AND(COUNTIF(#REF!,O100)&gt;1,O100&lt;&gt;"nt",O100&lt;&gt;"Chào cờ")</formula>
    </cfRule>
  </conditionalFormatting>
  <conditionalFormatting sqref="M104">
    <cfRule type="expression" dxfId="530" priority="465" stopIfTrue="1">
      <formula>AND(COUNTIF(#REF!,M104)&gt;1,M104&lt;&gt;"nt",M104&lt;&gt;"Chào cờ")</formula>
    </cfRule>
  </conditionalFormatting>
  <conditionalFormatting sqref="M128">
    <cfRule type="expression" dxfId="529" priority="464" stopIfTrue="1">
      <formula>AND(COUNTIF(#REF!,M128)&gt;1,M128&lt;&gt;"nt",M128&lt;&gt;"Chào cờ")</formula>
    </cfRule>
  </conditionalFormatting>
  <conditionalFormatting sqref="K134">
    <cfRule type="expression" dxfId="528" priority="463" stopIfTrue="1">
      <formula>AND(COUNTIF(#REF!,K134)&gt;1,K134&lt;&gt;"nt",K134&lt;&gt;"Chào cờ")</formula>
    </cfRule>
  </conditionalFormatting>
  <conditionalFormatting sqref="J70:K73">
    <cfRule type="expression" dxfId="527" priority="462" stopIfTrue="1">
      <formula>AND(COUNTIF(J$10:J$93,J70)&gt;1,J70&lt;&gt;"nt",J70&lt;&gt;"Chào cờ")</formula>
    </cfRule>
  </conditionalFormatting>
  <conditionalFormatting sqref="J70:K73">
    <cfRule type="expression" dxfId="526" priority="461" stopIfTrue="1">
      <formula>AND(COUNTIF(J$10:J$96,J70)&gt;1,J70&lt;&gt;"nt",J70&lt;&gt;"Chào cờ")</formula>
    </cfRule>
  </conditionalFormatting>
  <conditionalFormatting sqref="J70:K73">
    <cfRule type="expression" dxfId="525" priority="460" stopIfTrue="1">
      <formula>AND(COUNTIF(J$10:J$108,J70)&gt;1,J70&lt;&gt;"nt",J70&lt;&gt;"Chào cờ")</formula>
    </cfRule>
  </conditionalFormatting>
  <conditionalFormatting sqref="J70:K73">
    <cfRule type="expression" dxfId="524" priority="459" stopIfTrue="1">
      <formula>AND(COUNTIF(J$10:J$97,J70)&gt;1,J70&lt;&gt;"nt",J70&lt;&gt;"Chào cờ")</formula>
    </cfRule>
  </conditionalFormatting>
  <conditionalFormatting sqref="J70:K73">
    <cfRule type="expression" dxfId="523" priority="458" stopIfTrue="1">
      <formula>AND(COUNTIF(J$10:J$78,J70)&gt;1,J70&lt;&gt;"nt",J70&lt;&gt;"Chào cờ")</formula>
    </cfRule>
  </conditionalFormatting>
  <conditionalFormatting sqref="J70:K73">
    <cfRule type="expression" dxfId="522" priority="457" stopIfTrue="1">
      <formula>AND(COUNTIF(J$10:J$91,J70)&gt;1,J70&lt;&gt;"nt",J70&lt;&gt;"Chào cờ")</formula>
    </cfRule>
  </conditionalFormatting>
  <conditionalFormatting sqref="J70:K73">
    <cfRule type="expression" dxfId="521" priority="456" stopIfTrue="1">
      <formula>AND(COUNTIF(J$10:J$110,J70)&gt;1,J70&lt;&gt;"nt",J70&lt;&gt;"Chào cờ")</formula>
    </cfRule>
  </conditionalFormatting>
  <conditionalFormatting sqref="J70:K73">
    <cfRule type="expression" dxfId="520" priority="455" stopIfTrue="1">
      <formula>AND(COUNTIF(P$10:P$78,J70)&gt;1,J70&lt;&gt;"nt",J70&lt;&gt;"Chào cờ")</formula>
    </cfRule>
  </conditionalFormatting>
  <conditionalFormatting sqref="J70:K73">
    <cfRule type="expression" dxfId="519" priority="454" stopIfTrue="1">
      <formula>AND(COUNTIF(J$10:J$139,J70)&gt;1,J70&lt;&gt;"nt",J70&lt;&gt;"Chào cờ")</formula>
    </cfRule>
  </conditionalFormatting>
  <conditionalFormatting sqref="J70:K73">
    <cfRule type="expression" dxfId="518" priority="453" stopIfTrue="1">
      <formula>AND(COUNTIF(J$10:J$132,J70)&gt;1,J70&lt;&gt;"nt",J70&lt;&gt;"Chào cờ")</formula>
    </cfRule>
  </conditionalFormatting>
  <conditionalFormatting sqref="J70:K73">
    <cfRule type="expression" dxfId="517" priority="452" stopIfTrue="1">
      <formula>AND(COUNTIF(J$10:J$125,J70)&gt;1,J70&lt;&gt;"nt",J70&lt;&gt;"Chào cờ")</formula>
    </cfRule>
  </conditionalFormatting>
  <conditionalFormatting sqref="J71:K71">
    <cfRule type="expression" dxfId="516" priority="451" stopIfTrue="1">
      <formula>AND(COUNTIF(J$10:J$124,J71)&gt;1,J71&lt;&gt;"nt",J71&lt;&gt;"Chào cờ")</formula>
    </cfRule>
  </conditionalFormatting>
  <conditionalFormatting sqref="J74">
    <cfRule type="expression" dxfId="515" priority="450" stopIfTrue="1">
      <formula>AND(COUNTIF(J$10:J$111,J74)&gt;1,J74&lt;&gt;"nt",J74&lt;&gt;"Chào cờ")</formula>
    </cfRule>
  </conditionalFormatting>
  <conditionalFormatting sqref="J74">
    <cfRule type="expression" dxfId="514" priority="449" stopIfTrue="1">
      <formula>AND(COUNTIF(J$10:J$69,J74)&gt;1,J74&lt;&gt;"nt",J74&lt;&gt;"Chào cờ")</formula>
    </cfRule>
  </conditionalFormatting>
  <conditionalFormatting sqref="J74">
    <cfRule type="expression" dxfId="513" priority="448" stopIfTrue="1">
      <formula>AND(COUNTIF(J$10:J$72,J74)&gt;1,J74&lt;&gt;"nt",J74&lt;&gt;"Chào cờ")</formula>
    </cfRule>
  </conditionalFormatting>
  <conditionalFormatting sqref="L76:M79">
    <cfRule type="expression" dxfId="512" priority="447" stopIfTrue="1">
      <formula>AND(COUNTIF(L$10:L$93,L76)&gt;1,L76&lt;&gt;"nt",L76&lt;&gt;"Chào cờ")</formula>
    </cfRule>
  </conditionalFormatting>
  <conditionalFormatting sqref="L76:M79">
    <cfRule type="expression" dxfId="511" priority="446" stopIfTrue="1">
      <formula>AND(COUNTIF(L$10:L$97,L76)&gt;1,L76&lt;&gt;"nt",L76&lt;&gt;"Chào cờ")</formula>
    </cfRule>
  </conditionalFormatting>
  <conditionalFormatting sqref="L76:M79">
    <cfRule type="expression" dxfId="510" priority="445" stopIfTrue="1">
      <formula>AND(COUNTIF(L$10:L$110,L76)&gt;1,L76&lt;&gt;"nt",L76&lt;&gt;"Chào cờ")</formula>
    </cfRule>
  </conditionalFormatting>
  <conditionalFormatting sqref="L76:M79">
    <cfRule type="expression" dxfId="509" priority="444" stopIfTrue="1">
      <formula>AND(COUNTIF(R$10:R$78,L76)&gt;1,L76&lt;&gt;"nt",L76&lt;&gt;"Chào cờ")</formula>
    </cfRule>
  </conditionalFormatting>
  <conditionalFormatting sqref="L76:M79">
    <cfRule type="expression" dxfId="508" priority="443" stopIfTrue="1">
      <formula>AND(COUNTIF(L$10:L$139,L76)&gt;1,L76&lt;&gt;"nt",L76&lt;&gt;"Chào cờ")</formula>
    </cfRule>
  </conditionalFormatting>
  <conditionalFormatting sqref="L76:M79">
    <cfRule type="expression" dxfId="507" priority="442" stopIfTrue="1">
      <formula>AND(COUNTIF(L$10:L$132,L76)&gt;1,L76&lt;&gt;"nt",L76&lt;&gt;"Chào cờ")</formula>
    </cfRule>
  </conditionalFormatting>
  <conditionalFormatting sqref="L76:M79">
    <cfRule type="expression" dxfId="506" priority="441" stopIfTrue="1">
      <formula>AND(COUNTIF(L$10:L$125,L76)&gt;1,L76&lt;&gt;"nt",L76&lt;&gt;"Chào cờ")</formula>
    </cfRule>
  </conditionalFormatting>
  <conditionalFormatting sqref="L77:M77">
    <cfRule type="expression" dxfId="505" priority="440" stopIfTrue="1">
      <formula>AND(COUNTIF(L$10:L$124,L77)&gt;1,L77&lt;&gt;"nt",L77&lt;&gt;"Chào cờ")</formula>
    </cfRule>
  </conditionalFormatting>
  <conditionalFormatting sqref="L79">
    <cfRule type="expression" dxfId="504" priority="439" stopIfTrue="1">
      <formula>AND(COUNTIF(L$10:L$114,L79)&gt;1,L79&lt;&gt;"nt",L79&lt;&gt;"Chào cờ")</formula>
    </cfRule>
  </conditionalFormatting>
  <conditionalFormatting sqref="L79">
    <cfRule type="expression" dxfId="503" priority="438" stopIfTrue="1">
      <formula>AND(COUNTIF(L$10:L$93,L79)&gt;1,L79&lt;&gt;"nt",L79&lt;&gt;"Chào cờ")</formula>
    </cfRule>
  </conditionalFormatting>
  <conditionalFormatting sqref="L79">
    <cfRule type="expression" dxfId="502" priority="437" stopIfTrue="1">
      <formula>AND(COUNTIF(L$10:L$96,L79)&gt;1,L79&lt;&gt;"nt",L79&lt;&gt;"Chào cờ")</formula>
    </cfRule>
  </conditionalFormatting>
  <conditionalFormatting sqref="L79">
    <cfRule type="expression" dxfId="501" priority="436" stopIfTrue="1">
      <formula>AND(COUNTIF(L$10:L$108,L79)&gt;1,L79&lt;&gt;"nt",L79&lt;&gt;"Chào cờ")</formula>
    </cfRule>
  </conditionalFormatting>
  <conditionalFormatting sqref="L79">
    <cfRule type="expression" dxfId="500" priority="435" stopIfTrue="1">
      <formula>AND(COUNTIF(L$10:L$97,L79)&gt;1,L79&lt;&gt;"nt",L79&lt;&gt;"Chào cờ")</formula>
    </cfRule>
  </conditionalFormatting>
  <conditionalFormatting sqref="L79">
    <cfRule type="expression" dxfId="499" priority="434" stopIfTrue="1">
      <formula>AND(COUNTIF(L$10:L$78,L79)&gt;1,L79&lt;&gt;"nt",L79&lt;&gt;"Chào cờ")</formula>
    </cfRule>
  </conditionalFormatting>
  <conditionalFormatting sqref="L79">
    <cfRule type="expression" dxfId="498" priority="433" stopIfTrue="1">
      <formula>AND(COUNTIF(L$10:L$91,L79)&gt;1,L79&lt;&gt;"nt",L79&lt;&gt;"Chào cờ")</formula>
    </cfRule>
  </conditionalFormatting>
  <conditionalFormatting sqref="L79">
    <cfRule type="expression" dxfId="497" priority="432" stopIfTrue="1">
      <formula>AND(COUNTIF(L$10:L$110,L79)&gt;1,L79&lt;&gt;"nt",L79&lt;&gt;"Chào cờ")</formula>
    </cfRule>
  </conditionalFormatting>
  <conditionalFormatting sqref="L79">
    <cfRule type="expression" dxfId="496" priority="431" stopIfTrue="1">
      <formula>AND(COUNTIF(R$10:R$78,L79)&gt;1,L79&lt;&gt;"nt",L79&lt;&gt;"Chào cờ")</formula>
    </cfRule>
  </conditionalFormatting>
  <conditionalFormatting sqref="L79">
    <cfRule type="expression" dxfId="495" priority="430" stopIfTrue="1">
      <formula>AND(COUNTIF(L$10:L$139,L79)&gt;1,L79&lt;&gt;"nt",L79&lt;&gt;"Chào cờ")</formula>
    </cfRule>
  </conditionalFormatting>
  <conditionalFormatting sqref="L79">
    <cfRule type="expression" dxfId="494" priority="429" stopIfTrue="1">
      <formula>AND(COUNTIF(L$10:L$132,L79)&gt;1,L79&lt;&gt;"nt",L79&lt;&gt;"Chào cờ")</formula>
    </cfRule>
  </conditionalFormatting>
  <conditionalFormatting sqref="L79">
    <cfRule type="expression" dxfId="493" priority="428" stopIfTrue="1">
      <formula>AND(COUNTIF(L$10:L$125,L79)&gt;1,L79&lt;&gt;"nt",L79&lt;&gt;"Chào cờ")</formula>
    </cfRule>
  </conditionalFormatting>
  <conditionalFormatting sqref="L80">
    <cfRule type="expression" dxfId="492" priority="427" stopIfTrue="1">
      <formula>AND(COUNTIF(L$10:L$111,L80)&gt;1,L80&lt;&gt;"nt",L80&lt;&gt;"Chào cờ")</formula>
    </cfRule>
  </conditionalFormatting>
  <conditionalFormatting sqref="L80">
    <cfRule type="expression" dxfId="491" priority="426" stopIfTrue="1">
      <formula>AND(COUNTIF(L$10:L$69,L80)&gt;1,L80&lt;&gt;"nt",L80&lt;&gt;"Chào cờ")</formula>
    </cfRule>
  </conditionalFormatting>
  <conditionalFormatting sqref="L80">
    <cfRule type="expression" dxfId="490" priority="425" stopIfTrue="1">
      <formula>AND(COUNTIF(L$10:L$72,L80)&gt;1,L80&lt;&gt;"nt",L80&lt;&gt;"Chào cờ")</formula>
    </cfRule>
  </conditionalFormatting>
  <conditionalFormatting sqref="N82:O84">
    <cfRule type="expression" dxfId="489" priority="424" stopIfTrue="1">
      <formula>AND(COUNTIF(T$10:T$78,N82)&gt;1,N82&lt;&gt;"nt",N82&lt;&gt;"Chào cờ")</formula>
    </cfRule>
  </conditionalFormatting>
  <conditionalFormatting sqref="N86">
    <cfRule type="expression" dxfId="488" priority="423" stopIfTrue="1">
      <formula>AND(COUNTIF(N$10:N$111,N86)&gt;1,N86&lt;&gt;"nt",N86&lt;&gt;"Chào cờ")</formula>
    </cfRule>
  </conditionalFormatting>
  <conditionalFormatting sqref="N86">
    <cfRule type="expression" dxfId="487" priority="422" stopIfTrue="1">
      <formula>AND(COUNTIF(N$10:N$69,N86)&gt;1,N86&lt;&gt;"nt",N86&lt;&gt;"Chào cờ")</formula>
    </cfRule>
  </conditionalFormatting>
  <conditionalFormatting sqref="N86">
    <cfRule type="expression" dxfId="486" priority="421" stopIfTrue="1">
      <formula>AND(COUNTIF(N$10:N$72,N86)&gt;1,N86&lt;&gt;"nt",N86&lt;&gt;"Chào cờ")</formula>
    </cfRule>
  </conditionalFormatting>
  <conditionalFormatting sqref="N87">
    <cfRule type="expression" dxfId="485" priority="420" stopIfTrue="1">
      <formula>AND(COUNTIF(N$10:N$87,N87)&gt;1,N87&lt;&gt;"nt",N87&lt;&gt;"Chào cờ")</formula>
    </cfRule>
  </conditionalFormatting>
  <conditionalFormatting sqref="N87">
    <cfRule type="expression" dxfId="484" priority="419" stopIfTrue="1">
      <formula>AND(COUNTIF(N$10:N$91,N87)&gt;1,N87&lt;&gt;"nt",N87&lt;&gt;"Chào cờ")</formula>
    </cfRule>
  </conditionalFormatting>
  <conditionalFormatting sqref="N87">
    <cfRule type="expression" dxfId="483" priority="418" stopIfTrue="1">
      <formula>AND(COUNTIF(N$10:N$107,N87)&gt;1,N87&lt;&gt;"nt",N87&lt;&gt;"Chào cờ")</formula>
    </cfRule>
  </conditionalFormatting>
  <conditionalFormatting sqref="N87">
    <cfRule type="expression" dxfId="482" priority="417" stopIfTrue="1">
      <formula>AND(COUNTIF(N$10:N$85,N87)&gt;1,N87&lt;&gt;"nt",N87&lt;&gt;"Chào cờ")</formula>
    </cfRule>
  </conditionalFormatting>
  <conditionalFormatting sqref="N87">
    <cfRule type="expression" dxfId="481" priority="416" stopIfTrue="1">
      <formula>AND(COUNTIF(R$10:R$78,N87)&gt;1,N87&lt;&gt;"nt",N87&lt;&gt;"Chào cờ")</formula>
    </cfRule>
  </conditionalFormatting>
  <conditionalFormatting sqref="N87">
    <cfRule type="expression" dxfId="480" priority="415" stopIfTrue="1">
      <formula>AND(COUNTIF(N$10:N$140,N87)&gt;1,N87&lt;&gt;"nt",N87&lt;&gt;"Chào cờ")</formula>
    </cfRule>
  </conditionalFormatting>
  <conditionalFormatting sqref="N87">
    <cfRule type="expression" dxfId="479" priority="414" stopIfTrue="1">
      <formula>AND(COUNTIF(N$10:N$113,N87)&gt;1,N87&lt;&gt;"nt",N87&lt;&gt;"Chào cờ")</formula>
    </cfRule>
  </conditionalFormatting>
  <conditionalFormatting sqref="N87">
    <cfRule type="expression" dxfId="478" priority="413" stopIfTrue="1">
      <formula>AND(COUNTIF(N$10:N$129,N87)&gt;1,N87&lt;&gt;"nt",N87&lt;&gt;"Chào cờ")</formula>
    </cfRule>
  </conditionalFormatting>
  <conditionalFormatting sqref="N87">
    <cfRule type="expression" dxfId="477" priority="412" stopIfTrue="1">
      <formula>AND(COUNTIF(N$10:N$126,N87)&gt;1,N87&lt;&gt;"nt",N87&lt;&gt;"Chào cờ")</formula>
    </cfRule>
  </conditionalFormatting>
  <conditionalFormatting sqref="L16 L18">
    <cfRule type="expression" dxfId="476" priority="411" stopIfTrue="1">
      <formula>AND(COUNTIF(L$10:L$93,L16)&gt;1,L16&lt;&gt;"nt",L16&lt;&gt;"Chào cờ")</formula>
    </cfRule>
  </conditionalFormatting>
  <conditionalFormatting sqref="L16 L18">
    <cfRule type="expression" dxfId="475" priority="410" stopIfTrue="1">
      <formula>AND(COUNTIF(L$10:L$87,L16)&gt;1,L16&lt;&gt;"nt",L16&lt;&gt;"Chào cờ")</formula>
    </cfRule>
  </conditionalFormatting>
  <conditionalFormatting sqref="L16 L18">
    <cfRule type="expression" dxfId="474" priority="409" stopIfTrue="1">
      <formula>AND(COUNTIF(L$10:L$111,L16)&gt;1,L16&lt;&gt;"nt",L16&lt;&gt;"Chào cờ")</formula>
    </cfRule>
  </conditionalFormatting>
  <conditionalFormatting sqref="L16 L18">
    <cfRule type="expression" dxfId="473" priority="408" stopIfTrue="1">
      <formula>AND(COUNTIF(L$10:L$108,L16)&gt;1,L16&lt;&gt;"nt",L16&lt;&gt;"Chào cờ")</formula>
    </cfRule>
  </conditionalFormatting>
  <conditionalFormatting sqref="L16 L18">
    <cfRule type="expression" dxfId="472" priority="407" stopIfTrue="1">
      <formula>AND(COUNTIF(L$10:L$81,L16)&gt;1,L16&lt;&gt;"nt",L16&lt;&gt;"Chào cờ")</formula>
    </cfRule>
  </conditionalFormatting>
  <conditionalFormatting sqref="L16 L18">
    <cfRule type="expression" dxfId="471" priority="406" stopIfTrue="1">
      <formula>AND(COUNTIF(L$10:L$90,L16)&gt;1,L16&lt;&gt;"nt",L16&lt;&gt;"Chào cờ")</formula>
    </cfRule>
  </conditionalFormatting>
  <conditionalFormatting sqref="L16 L18">
    <cfRule type="expression" dxfId="470" priority="405" stopIfTrue="1">
      <formula>AND(COUNTIF(L$10:L$84,L16)&gt;1,L16&lt;&gt;"nt",L16&lt;&gt;"Chào cờ")</formula>
    </cfRule>
  </conditionalFormatting>
  <conditionalFormatting sqref="L16 L18">
    <cfRule type="expression" dxfId="469" priority="404" stopIfTrue="1">
      <formula>AND(COUNTIF(L$10:L$63,L16)&gt;1,L16&lt;&gt;"nt",L16&lt;&gt;"Chào cờ")</formula>
    </cfRule>
  </conditionalFormatting>
  <conditionalFormatting sqref="L16 L18">
    <cfRule type="expression" dxfId="468" priority="403" stopIfTrue="1">
      <formula>AND(COUNTIF(L$10:L$66,L16)&gt;1,L16&lt;&gt;"nt",L16&lt;&gt;"Chào cờ")</formula>
    </cfRule>
  </conditionalFormatting>
  <conditionalFormatting sqref="L16 L18">
    <cfRule type="expression" dxfId="467" priority="402" stopIfTrue="1">
      <formula>AND(COUNTIF(L$10:L$128,L16)&gt;1,L16&lt;&gt;"nt",L16&lt;&gt;"Chào cờ")</formula>
    </cfRule>
  </conditionalFormatting>
  <conditionalFormatting sqref="J25">
    <cfRule type="expression" dxfId="466" priority="401" stopIfTrue="1">
      <formula>AND(COUNTIF(J$10:J$99,J25)&gt;1,J25&lt;&gt;"nt",J25&lt;&gt;"Chào cờ")</formula>
    </cfRule>
  </conditionalFormatting>
  <conditionalFormatting sqref="J25">
    <cfRule type="expression" dxfId="465" priority="400" stopIfTrue="1">
      <formula>AND(COUNTIF(J$10:J$109,J25)&gt;1,J25&lt;&gt;"nt",J25&lt;&gt;"Chào cờ")</formula>
    </cfRule>
  </conditionalFormatting>
  <conditionalFormatting sqref="J25">
    <cfRule type="expression" dxfId="464" priority="399" stopIfTrue="1">
      <formula>AND(COUNTIF(J$10:J$75,J25)&gt;1,J25&lt;&gt;"nt",J25&lt;&gt;"Chào cờ")</formula>
    </cfRule>
  </conditionalFormatting>
  <conditionalFormatting sqref="J25">
    <cfRule type="expression" dxfId="463" priority="398" stopIfTrue="1">
      <formula>AND(COUNTIF(J$10:J$91,J25)&gt;1,J25&lt;&gt;"nt",J25&lt;&gt;"Chào cờ")</formula>
    </cfRule>
  </conditionalFormatting>
  <conditionalFormatting sqref="J26">
    <cfRule type="expression" dxfId="462" priority="397" stopIfTrue="1">
      <formula>AND(COUNTIF(J$10:J$78,J26)&gt;1,J26&lt;&gt;"nt",J26&lt;&gt;"Chào cờ")</formula>
    </cfRule>
  </conditionalFormatting>
  <conditionalFormatting sqref="J26">
    <cfRule type="expression" dxfId="461" priority="396" stopIfTrue="1">
      <formula>AND(COUNTIF(J$10:J$95,J26)&gt;1,J26&lt;&gt;"nt",J26&lt;&gt;"Chào cờ")</formula>
    </cfRule>
  </conditionalFormatting>
  <conditionalFormatting sqref="J26">
    <cfRule type="expression" dxfId="460" priority="395" stopIfTrue="1">
      <formula>AND(COUNTIF(Q$10:Q$66,J26)&gt;1,J26&lt;&gt;"nt",J26&lt;&gt;"Chào cờ")</formula>
    </cfRule>
  </conditionalFormatting>
  <conditionalFormatting sqref="J26">
    <cfRule type="expression" dxfId="459" priority="394" stopIfTrue="1">
      <formula>AND(COUNTIF(J$10:J$79,J26)&gt;1,J26&lt;&gt;"nt",J26&lt;&gt;"Chào cờ")</formula>
    </cfRule>
  </conditionalFormatting>
  <conditionalFormatting sqref="J26">
    <cfRule type="expression" dxfId="458" priority="393" stopIfTrue="1">
      <formula>AND(COUNTIF(J$10:J$115,J26)&gt;1,J26&lt;&gt;"nt",J26&lt;&gt;"Chào cờ")</formula>
    </cfRule>
  </conditionalFormatting>
  <conditionalFormatting sqref="K28:K29">
    <cfRule type="expression" dxfId="457" priority="392" stopIfTrue="1">
      <formula>AND(COUNTIF(K$9:K$9,K28)&gt;1,K28&lt;&gt;"nt",K28&lt;&gt;"Chào cờ")</formula>
    </cfRule>
  </conditionalFormatting>
  <conditionalFormatting sqref="K30">
    <cfRule type="expression" dxfId="456" priority="391" stopIfTrue="1">
      <formula>AND(COUNTIF(K$10:K$46,K30)&gt;1,K30&lt;&gt;"nt",K30&lt;&gt;"Chào cờ")</formula>
    </cfRule>
  </conditionalFormatting>
  <conditionalFormatting sqref="K32">
    <cfRule type="expression" dxfId="455" priority="390" stopIfTrue="1">
      <formula>AND(COUNTIF(K$10:K$93,K32)&gt;1,K32&lt;&gt;"nt",K32&lt;&gt;"Chào cờ")</formula>
    </cfRule>
  </conditionalFormatting>
  <conditionalFormatting sqref="K32">
    <cfRule type="expression" dxfId="454" priority="389" stopIfTrue="1">
      <formula>AND(COUNTIF(K$10:K$99,K32)&gt;1,K32&lt;&gt;"nt",K32&lt;&gt;"Chào cờ")</formula>
    </cfRule>
  </conditionalFormatting>
  <conditionalFormatting sqref="K32">
    <cfRule type="expression" dxfId="453" priority="388" stopIfTrue="1">
      <formula>AND(COUNTIF(K$10:K$87,K32)&gt;1,K32&lt;&gt;"nt",K32&lt;&gt;"Chào cờ")</formula>
    </cfRule>
  </conditionalFormatting>
  <conditionalFormatting sqref="K32">
    <cfRule type="expression" dxfId="452" priority="387" stopIfTrue="1">
      <formula>AND(COUNTIF(K$10:K$111,K32)&gt;1,K32&lt;&gt;"nt",K32&lt;&gt;"Chào cờ")</formula>
    </cfRule>
  </conditionalFormatting>
  <conditionalFormatting sqref="K32">
    <cfRule type="expression" dxfId="451" priority="386" stopIfTrue="1">
      <formula>AND(COUNTIF(K$10:K$108,K32)&gt;1,K32&lt;&gt;"nt",K32&lt;&gt;"Chào cờ")</formula>
    </cfRule>
  </conditionalFormatting>
  <conditionalFormatting sqref="K32">
    <cfRule type="expression" dxfId="450" priority="385" stopIfTrue="1">
      <formula>AND(COUNTIF(K$10:K$81,K32)&gt;1,K32&lt;&gt;"nt",K32&lt;&gt;"Chào cờ")</formula>
    </cfRule>
  </conditionalFormatting>
  <conditionalFormatting sqref="K32">
    <cfRule type="expression" dxfId="449" priority="384" stopIfTrue="1">
      <formula>AND(COUNTIF(K$10:K$90,K32)&gt;1,K32&lt;&gt;"nt",K32&lt;&gt;"Chào cờ")</formula>
    </cfRule>
  </conditionalFormatting>
  <conditionalFormatting sqref="K32">
    <cfRule type="expression" dxfId="448" priority="383" stopIfTrue="1">
      <formula>AND(COUNTIF(K$10:K$109,K32)&gt;1,K32&lt;&gt;"nt",K32&lt;&gt;"Chào cờ")</formula>
    </cfRule>
  </conditionalFormatting>
  <conditionalFormatting sqref="K32">
    <cfRule type="expression" dxfId="447" priority="382" stopIfTrue="1">
      <formula>AND(COUNTIF(K$10:K$75,K32)&gt;1,K32&lt;&gt;"nt",K32&lt;&gt;"Chào cờ")</formula>
    </cfRule>
  </conditionalFormatting>
  <conditionalFormatting sqref="K32">
    <cfRule type="expression" dxfId="446" priority="381" stopIfTrue="1">
      <formula>AND(COUNTIF(K$10:K$84,K32)&gt;1,K32&lt;&gt;"nt",K32&lt;&gt;"Chào cờ")</formula>
    </cfRule>
  </conditionalFormatting>
  <conditionalFormatting sqref="K32">
    <cfRule type="expression" dxfId="445" priority="380" stopIfTrue="1">
      <formula>AND(COUNTIF(K$10:K$91,K32)&gt;1,K32&lt;&gt;"nt",K32&lt;&gt;"Chào cờ")</formula>
    </cfRule>
  </conditionalFormatting>
  <conditionalFormatting sqref="K32">
    <cfRule type="expression" dxfId="444" priority="379" stopIfTrue="1">
      <formula>AND(COUNTIF(K$10:K$63,K32)&gt;1,K32&lt;&gt;"nt",K32&lt;&gt;"Chào cờ")</formula>
    </cfRule>
  </conditionalFormatting>
  <conditionalFormatting sqref="K32">
    <cfRule type="expression" dxfId="443" priority="378" stopIfTrue="1">
      <formula>AND(COUNTIF(K$10:K$66,K32)&gt;1,K32&lt;&gt;"nt",K32&lt;&gt;"Chào cờ")</formula>
    </cfRule>
  </conditionalFormatting>
  <conditionalFormatting sqref="K32">
    <cfRule type="expression" dxfId="442" priority="377" stopIfTrue="1">
      <formula>AND(COUNTIF(K$10:K$128,K32)&gt;1,K32&lt;&gt;"nt",K32&lt;&gt;"Chào cờ")</formula>
    </cfRule>
  </conditionalFormatting>
  <conditionalFormatting sqref="K32">
    <cfRule type="expression" dxfId="441" priority="376" stopIfTrue="1">
      <formula>AND(COUNTIF(K$10:K$78,K32)&gt;1,K32&lt;&gt;"nt",K32&lt;&gt;"Chào cờ")</formula>
    </cfRule>
  </conditionalFormatting>
  <conditionalFormatting sqref="K32">
    <cfRule type="expression" dxfId="440" priority="375" stopIfTrue="1">
      <formula>AND(COUNTIF(K$10:K$95,K32)&gt;1,K32&lt;&gt;"nt",K32&lt;&gt;"Chào cờ")</formula>
    </cfRule>
  </conditionalFormatting>
  <conditionalFormatting sqref="K32">
    <cfRule type="expression" dxfId="439" priority="374" stopIfTrue="1">
      <formula>AND(COUNTIF(R$10:R$66,K32)&gt;1,K32&lt;&gt;"nt",K32&lt;&gt;"Chào cờ")</formula>
    </cfRule>
  </conditionalFormatting>
  <conditionalFormatting sqref="K32">
    <cfRule type="expression" dxfId="438" priority="373" stopIfTrue="1">
      <formula>AND(COUNTIF(K$10:K$79,K32)&gt;1,K32&lt;&gt;"nt",K32&lt;&gt;"Chào cờ")</formula>
    </cfRule>
  </conditionalFormatting>
  <conditionalFormatting sqref="K32">
    <cfRule type="expression" dxfId="437" priority="372" stopIfTrue="1">
      <formula>AND(COUNTIF(K$10:K$115,K32)&gt;1,K32&lt;&gt;"nt",K32&lt;&gt;"Chào cờ")</formula>
    </cfRule>
  </conditionalFormatting>
  <conditionalFormatting sqref="L28:L29">
    <cfRule type="expression" dxfId="436" priority="371" stopIfTrue="1">
      <formula>AND(COUNTIF(L$9:L$9,L28)&gt;1,L28&lt;&gt;"nt",L28&lt;&gt;"Chào cờ")</formula>
    </cfRule>
  </conditionalFormatting>
  <conditionalFormatting sqref="L30">
    <cfRule type="expression" dxfId="435" priority="370" stopIfTrue="1">
      <formula>AND(COUNTIF(L$10:L$46,L30)&gt;1,L30&lt;&gt;"nt",L30&lt;&gt;"Chào cờ")</formula>
    </cfRule>
  </conditionalFormatting>
  <conditionalFormatting sqref="M31">
    <cfRule type="expression" dxfId="434" priority="369" stopIfTrue="1">
      <formula>AND(COUNTIF(M$9:M$9,M31)&gt;1,M31&lt;&gt;"nt",M31&lt;&gt;"Chào cờ")</formula>
    </cfRule>
  </conditionalFormatting>
  <conditionalFormatting sqref="M28:M29">
    <cfRule type="expression" dxfId="433" priority="368" stopIfTrue="1">
      <formula>AND(COUNTIF(M$9:M$9,M28)&gt;1,M28&lt;&gt;"nt",M28&lt;&gt;"Chào cờ")</formula>
    </cfRule>
  </conditionalFormatting>
  <conditionalFormatting sqref="M30">
    <cfRule type="expression" dxfId="432" priority="367" stopIfTrue="1">
      <formula>AND(COUNTIF(M$10:M$46,M30)&gt;1,M30&lt;&gt;"nt",M30&lt;&gt;"Chào cờ")</formula>
    </cfRule>
  </conditionalFormatting>
  <conditionalFormatting sqref="N31">
    <cfRule type="expression" dxfId="431" priority="366" stopIfTrue="1">
      <formula>AND(COUNTIF(N$9:N$9,N31)&gt;1,N31&lt;&gt;"nt",N31&lt;&gt;"Chào cờ")</formula>
    </cfRule>
  </conditionalFormatting>
  <conditionalFormatting sqref="K140">
    <cfRule type="expression" dxfId="430" priority="365" stopIfTrue="1">
      <formula>AND(COUNTIF(#REF!,K140)&gt;1,K140&lt;&gt;"nt",K140&lt;&gt;"Chào cờ")</formula>
    </cfRule>
  </conditionalFormatting>
  <conditionalFormatting sqref="K140">
    <cfRule type="expression" dxfId="429" priority="364" stopIfTrue="1">
      <formula>AND(COUNTIF(#REF!,K140)&gt;1,K140&lt;&gt;"nt",K140&lt;&gt;"Chào cờ")</formula>
    </cfRule>
  </conditionalFormatting>
  <conditionalFormatting sqref="O58:O61 N63:O63 N59:N60 F63 D50 D58:E63 F58:G62 G50:H50 H63:L63 H62:I62 K62:L62 H58:M61">
    <cfRule type="expression" dxfId="428" priority="363" stopIfTrue="1">
      <formula>AND(COUNTIF(D$10:D$147,D50)&gt;1,D50&lt;&gt;"nt",D50&lt;&gt;"Chào cờ")</formula>
    </cfRule>
  </conditionalFormatting>
  <conditionalFormatting sqref="O20:O21 O33 N20 N32 O14:O15 N14">
    <cfRule type="expression" dxfId="427" priority="362" stopIfTrue="1">
      <formula>AND(COUNTIF(N$10:N$144,N14)&gt;1,N14&lt;&gt;"nt",N14&lt;&gt;"Chào cờ")</formula>
    </cfRule>
  </conditionalFormatting>
  <conditionalFormatting sqref="E86 F90:G90 G86 D82:I85 D87:O87 N82:O84 I86 O85:O86 J70:K73 L76:M79">
    <cfRule type="expression" dxfId="426" priority="361" stopIfTrue="1">
      <formula>AND(COUNTIF(D$10:D$146,D70)&gt;1,D70&lt;&gt;"nt",D70&lt;&gt;"Chào cờ")</formula>
    </cfRule>
  </conditionalFormatting>
  <conditionalFormatting sqref="D183 D212 N210 J211:J212 O182:O183 H184:H188 H178:H182 D189 H193:H194 F193:F194 G195:G207 G178:G187 N178:N181 N187 O188:O189 L187:L188 K164 I164 E195:E207 E164:E177 D178:F182 D184:F188 G189 I153 I159 J178:J182 I178:I189 K147 M182:M183 J184:J188 L178:L182 L184:O186 J44 K158 N158 O193:O194 J50 L50 L38:M38 I195:M201 N201:O207 L172:M177 O169:O170 K171:K189 L171:O171 N177:O177 I205:M205 I202:I204 L202:M204 I207:M207 I206 K206:M206 M188:M189">
    <cfRule type="expression" dxfId="425" priority="360" stopIfTrue="1">
      <formula>AND(COUNTIF(D$10:D$313,D38)&gt;1,D38&lt;&gt;"nt",D38&lt;&gt;"Chào cờ")</formula>
    </cfRule>
  </conditionalFormatting>
  <conditionalFormatting sqref="J51 N189 D212:D213 O98 O115:O116 J194:J201 N208:N213 O182 O188 G184:G187 N178:N181 N183 M140 D208:F210 L208:L210 G178:G182 H190:H210 F178:F207 E164 L118:L120 L122 E145:E147 E183 E140 E128 D178:E182 E112:E116 E106:E110 E94:E98 E189 E152:E153 D184:E188 G112:G116 G134 G106:G110 G94:G98 G140 I165 I151:I153 I157:I159 I140 I170:I177 L117:M117 M182 L121:M121 L123:M123 H187:L189 N187 H178:L183 H184:O186 K133 K139 O193:O194 O169:O170 L106:L108 J205 J207:J213 M188">
    <cfRule type="expression" dxfId="424" priority="359" stopIfTrue="1">
      <formula>AND(COUNTIF(D$10:D$291,D51)&gt;1,D51&lt;&gt;"nt",D51&lt;&gt;"Chào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423" priority="358" stopIfTrue="1">
      <formula>AND(COUNTIF(E$10:E$432,E99)&gt;1,E99&lt;&gt;"nt",E99&lt;&gt;"Chào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422" priority="357" stopIfTrue="1">
      <formula>AND(COUNTIF(E$10:E$417,E99)&gt;1,E99&lt;&gt;"nt",E99&lt;&gt;"Chào cờ")</formula>
    </cfRule>
  </conditionalFormatting>
  <conditionalFormatting sqref="I159 I153">
    <cfRule type="expression" dxfId="421" priority="356" stopIfTrue="1">
      <formula>AND(COUNTIF(I$10:I$226,I153)&gt;1,I153&lt;&gt;"nt",I153&lt;&gt;"Chào cờ")</formula>
    </cfRule>
  </conditionalFormatting>
  <conditionalFormatting sqref="L163:L165 D142 J162 L124:L128 D163:D177 L160:L161 D144:D161 O124:O129 D88:D97 H152:H153 H158:H159 D208:D210 D212:D213 N208:O213 O98 O182:O183 O188:O189 D184:D189 J148:J153 F116:F129 F74 F80 F86 O141 D80 H86 D86 H74 F144:F146 O115:O116 J116:J128 H121 H187:H207 N180 N187 N80 F190:F207 J182:J183 G182:G187 J187:J189 F182:F183 E187:F189 L187:L189 O164:O165 E164:E177 H112:H117 L118:L120 L122 L147 I112:I114 I116:I117 E118:E119 G118:G119 M118:M119 I130:I134 F106:F111 D99:D135 F140 I136:I139 F135:H137 H140 D136:E139 E181:E182 E124:E127 E141 E147:F147 D183:E183 E106:E110 E88:E98 E112:E116 E208:F212 E129:E135 E150:E159 F88:G89 G124:G127 G112:G116 G93:G98 H182:H183 G189 G208:H211 F166:H169 G154:G159 E213:H213 F150:G153 E148:G148 I99:I105 H141:J141 H118:I120 H134 I153 H122:I129 I159 I164 F165:I165 F170:I177 G130:H133 I208:J213 J112:K113 J115:K115 L154:L158 K164 J136:J137 L213 L208:L210 M159 M211 L117:M117 M188:M189 N165 L123:M123 L146:M146 L130:L141 M164:M165 H111:J111 F68 H68 G144:J147 M145 L144:M144 K144:K146 N144:O146 F142:O142 K150:L153 L182:M183 J154:K159 M154:O157 N153:O153 N158:O159 K148:O148 M150:O152 J44 I88:O93 J94:K105 M98:N105 N115:N128 M97:O97 O100:O102 N85 K124:K140 N106:N111 G106:J110 J50 L50 L38 M116 M112:O113 K121:M121 K118:K119 L111 L106:L108 M109 O109 M124:M139 N130:O139">
    <cfRule type="expression" dxfId="420" priority="355" stopIfTrue="1">
      <formula>AND(COUNTIF(D$10:D$229,D38)&gt;1,D38&lt;&gt;"nt",D38&lt;&gt;"Chào cờ")</formula>
    </cfRule>
  </conditionalFormatting>
  <conditionalFormatting sqref="I159 I153">
    <cfRule type="expression" dxfId="419" priority="354" stopIfTrue="1">
      <formula>AND(COUNTIF(O$10:O$229,I153)&gt;1,I153&lt;&gt;"nt",I153&lt;&gt;"Chào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418" priority="353" stopIfTrue="1">
      <formula>AND(COUNTIF(E$10:E$381,E38)&gt;1,E38&lt;&gt;"nt",E38&lt;&gt;"Chào cờ")</formula>
    </cfRule>
  </conditionalFormatting>
  <conditionalFormatting sqref="H212 H148:H150 H154:H156 D212 N208:N212 J211:J212 O182 O188 F112:F114 H193:H194 F193:F194 G195:G207 G184:G187 J194:J201 H184:H188 N178:N181 N187 M140 O178:O180 O193:O194 I178:I189 L187:L188 E164:E177 K164 I164 E195:E207 E145:E146 E140 E128 E152:E153 D184:F188 D178:H182 G134 G140 I195:I207 I151:I152 I157:I158 I140 J178:J182 K147 M178:M180 M182 J184:J188 L178:L182 L184:O186 J44 K158 N158 K133 K139 J50 L50 L38:M38 K195:M201 N201:O207 O169:O170 L172:M177 K171:K189 L171:O171 N177:O177 L202:M204 J205:M205 J207:M207 K206:M206 M188">
    <cfRule type="expression" dxfId="417" priority="352" stopIfTrue="1">
      <formula>AND(COUNTIF(D$10:D$378,D38)&gt;1,D38&lt;&gt;"nt",D38&lt;&gt;"Chào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416" priority="351" stopIfTrue="1">
      <formula>AND(COUNTIF(E$10:E$326,E38)&gt;1,E38&lt;&gt;"nt",E38&lt;&gt;"Chào cờ")</formula>
    </cfRule>
  </conditionalFormatting>
  <conditionalFormatting sqref="L163:L165 D142 J162 D163:D177 J164:J177 N37:O39 D144:D161 L154:L158 H213 H208:H211 L130:L134 L160:L161 D88:D97 O208:O213 H152:H153 H158:H159 N189 J182 O182:O183 O188:O189 D183:D189 H187:H188 J148:J153 F116:F123 F106:F111 F74 F80 F86 F20 O124:O141 D80 H86 D86 H20 D26 F26 F32 D32 H74 G194 G182:G187 H182 H121 N180 N183 O115:O116 N80 D20 J187:J188 E187:F188 F182 L187:L188 H34:J38 O164:O165 H112:H117 L147 I112:I114 I116:I117 E118:E119 G118:G119 M118:M119 H32 L136:L141 I130:I134 F129 F139:G139 D99:D135 F140:F141 I136:I139 F135:H137 H139:H140 E181:E182 E124:E127 F159 D136:E139 E141 E88:E93 E129:E135 E150:E159 G92:G93 F88:G89 G189 D34:G39 E165:H177 G154:G159 E208:G213 F150:G153 E148:G148 I208:I213 I98:I105 H134 H122:I123 H118:I120 J116:J123 I164 G130:H133 J112:K113 J115:K115 K153:L153 K34:K35 K37 K164 J136:J137 F124:L128 G141:K141 H129:K129 L135:M135 M182:M183 M188:M189 N165 L146:M146 M164:M165 L159:M159 L211:M212 H39:M39 F14 H14 D14 F68 H68 F144:J147 M145 L144:M144 K144:K146 N144:O146 F142:O142 N187 L182 J154:K159 M154:O157 N153:O153 N158:O159 K148:O148 K150:O152 J44 I88:O93 J94:K105 M98:N105 N115:N128 J139:K140 M97:O97 O100:O102 N85 K19 K31 K130:K138 L208:L210 L213 N106:N111 H106:J111 J50 L50 L38 L34:O36 M116 M112:O113 K121 K118:K119 L109:M110 L106:L108 L111 O109:O110 M124:M134 M136:M139 N130:N139">
    <cfRule type="expression" dxfId="415" priority="350" stopIfTrue="1">
      <formula>AND(COUNTIF(D$10:D$284,D14)&gt;1,D14&lt;&gt;"nt",D14&lt;&gt;"Chào cờ")</formula>
    </cfRule>
  </conditionalFormatting>
  <conditionalFormatting sqref="K213 K209 M209 M213 K111 K107 M107 M111 O107 O111">
    <cfRule type="expression" dxfId="414" priority="349" stopIfTrue="1">
      <formula>AND(COUNTIF(K$10:K$468,K107)&gt;1,K107&lt;&gt;"nt",K107&lt;&gt;"Chào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413" priority="348" stopIfTrue="1">
      <formula>AND(COUNTIF(E$10:E$368,E38)&gt;1,E38&lt;&gt;"nt",E38&lt;&gt;"Chào cờ")</formula>
    </cfRule>
  </conditionalFormatting>
  <conditionalFormatting sqref="D195:D207 H99:H105 H93 F93 F99:F105 K209 K213 M209 M213 K107 K111 M107 M111 O107 O111">
    <cfRule type="expression" dxfId="412" priority="347" stopIfTrue="1">
      <formula>AND(COUNTIF(D$10:D$416,D93)&gt;1,D93&lt;&gt;"nt",D93&lt;&gt;"Chào cờ")</formula>
    </cfRule>
  </conditionalFormatting>
  <conditionalFormatting sqref="J211:J212 O181 O187 F193:F194 H193:H194 D211:D212 E164 M187:M188 M181:M182">
    <cfRule type="expression" dxfId="411" priority="346" stopIfTrue="1">
      <formula>AND(COUNTIF(D$10:D$413,D164)&gt;1,D164&lt;&gt;"nt",D164&lt;&gt;"Chào cờ")</formula>
    </cfRule>
  </conditionalFormatting>
  <conditionalFormatting sqref="D190 H88:H105 D192:D207 D98 F92:F94 F96:F105 E160 I166 K160 J192:J193 M37 I160 F91:G91 I96:I97 I94 J190 M160:O160 J40 L40 L97 L96:O96 L94:O94">
    <cfRule type="expression" dxfId="410" priority="345" stopIfTrue="1">
      <formula>AND(COUNTIF(D$10:D$465,D37)&gt;1,D37&lt;&gt;"nt",D37&lt;&gt;"Chào cờ")</formula>
    </cfRule>
  </conditionalFormatting>
  <conditionalFormatting sqref="H88:H105 D190:D207 H212 D98 F92:F94 F96:F105 E160:E161 I166:I167 K160:K161 J190:J193 M37 I160:I161 F91:G91 I96:I97 I94 M160:O161 J40:J41 L40:L41 L97 L96:O96 L94:O94">
    <cfRule type="expression" dxfId="409" priority="344" stopIfTrue="1">
      <formula>AND(COUNTIF(D$10:D$397,D37)&gt;1,D37&lt;&gt;"nt",D37&lt;&gt;"Chào cờ")</formula>
    </cfRule>
  </conditionalFormatting>
  <conditionalFormatting sqref="J51 O189 O183 D183:D189 H188 N180 N187 J188 E188:F188 L188 E182 G183:G187 G189 I153 I159 M189 M183 L182">
    <cfRule type="expression" dxfId="408" priority="343" stopIfTrue="1">
      <formula>AND(COUNTIF(D$10:D$248,D51)&gt;1,D51&lt;&gt;"nt",D51&lt;&gt;"Chào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407" priority="342" stopIfTrue="1">
      <formula>AND(COUNTIF(E$10:E$452,E99)&gt;1,E99&lt;&gt;"nt",E99&lt;&gt;"Chào cờ")</formula>
    </cfRule>
  </conditionalFormatting>
  <conditionalFormatting sqref="L163:L165 D142 J162 D163:D177 L160:L161 D144:D161 L154:L158 H213 L130:L134 D88:D97 H152:H153 H158:H159 D208:D210 D212:D213 O98 O182:O183 O188:O189 D184:D189 J148:J153 F116:F123 F74 F80 F86 O124:O141 D80 H86 D86 H74 F144:F146 O115:O116 H121 N180 N183 N80 F190:F207 J182:J183 G182:G187 J187:J189 H187:H211 F182:F183 E187:F189 L187:L189 O164:O165 E164:E177 H112:H117 L118:L120 L122 L147 I112:I114 I116:I117 E118:E119 G118:G119 M118:M119 L136:L141 I130:I134 F129 F139:G139 F106:F111 D99:D135 F140:F141 I136:I139 F135:H137 H139:H140 E181:E182 E124:E127 D136:E139 E147:F147 D183:E183 E141 E106:E110 E88:E98 E112:E116 E129:E135 E150:E159 F88:G89 G112:G116 G92:G98 H182:H183 G189 F166:H169 G154:G159 F150:G153 E208:G213 E148:G148 I98:I105 H134 I153 H122:I123 I159 H118:I120 J116:J123 F165:J165 G130:H133 G141:J141 J112:K113 J115:K115 K153:L153 J136:J137 J166:J169 I164:K164 F124:L128 F170:J177 H129:K129 L135:M135 M159 L117:M117 N189 M188:M189 N165 L123:M123 L146:M146 M164:M165 I208:J213 H111:J111 F68 H68 G144:J147 M145 L144:M144 K144:K146 N144:O146 F142:O142 N187 L182:M183 J154:K159 M154:O157 N153:O153 N158:O159 K148:O148 K150:O152 J44 I88:O93 J94:K105 M98:N105 N115:N128 J139:K140 M97:O97 O100:O102 N85 K130:K138 L211:O212 L208:L210 N208:O210 L213 N213:O213 N106:N111 G106:J110 J50 L50 L38 M116 M112:O113 K121:M121 K118:K119 L109:M110 L106:L108 L111 O109:O110 M124:M134 M136:M139 N130:N139">
    <cfRule type="expression" dxfId="406" priority="341" stopIfTrue="1">
      <formula>AND(COUNTIF(D$10:D$234,D38)&gt;1,D38&lt;&gt;"nt",D38&lt;&gt;"Chào cờ")</formula>
    </cfRule>
  </conditionalFormatting>
  <conditionalFormatting sqref="H148:H150 H154:H156 N178:N182 N187:N188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405" priority="340" stopIfTrue="1">
      <formula>AND(COUNTIF(E$10:E$329,E38)&gt;1,E38&lt;&gt;"nt",E38&lt;&gt;"Chào cờ")</formula>
    </cfRule>
  </conditionalFormatting>
  <conditionalFormatting sqref="H148:H150 H154:H156 J182 I195:I207 O178:O180 O182 O188 H187:H188 F112:F114 G195:G207 J187:J188 E187:F188 L187:L188 E165:E177 K164 I164 E195:E207 E181:E182 F182:H182 K147 M178:M180 M188 L182:M182 J44 K158 N158 J50 L50 L38:M38 K195:M201 N201:O207 L172:M177 K171:K177 L171:O171 N177:O177 K205:M207 L202:M204">
    <cfRule type="expression" dxfId="404" priority="339" stopIfTrue="1">
      <formula>AND(COUNTIF(E$10:E$361,E38)&gt;1,E38&lt;&gt;"nt",E38&lt;&gt;"Chào cờ")</formula>
    </cfRule>
  </conditionalFormatting>
  <conditionalFormatting sqref="O182 O188 M182 M188 L195:L207 L171:L177">
    <cfRule type="expression" dxfId="403" priority="338" stopIfTrue="1">
      <formula>AND(COUNTIF(P$10:P$300,L171)&gt;1,L171&lt;&gt;"nt",L171&lt;&gt;"Chào cờ")</formula>
    </cfRule>
  </conditionalFormatting>
  <conditionalFormatting sqref="L163:L165 D142 J162 D163:D177 L160:L161 D144:D161 L154:L158 H213 H208:H211 L130:L134 D88:D97 O208:O213 H152:H153 H158:H159 N189 J182 O182:O183 O188:O189 D183:D189 H187:H188 J148:J153 F116:F123 F74 F80 F86 O124:O141 D80 H86 D86 H74 G182:G187 H182 H121 N180 N183 O115:O116 N80 J187:J188 E187:F188 F182 L187:L188 O164:O165 H112:H117 L147 I112:I114 I116:I117 E118:E119 G118:G119 M118:M119 L136:L141 I130:I134 F129 F139:G139 F106:F111 D99:D135 F140:F141 I136:I139 F135:H137 H139:H140 E181:E182 E124:E127 D136:E139 E141 E88:E93 E129:E135 E150:E159 F88:G89 G92:G93 G189 E165:H177 G154:G159 E208:G213 F150:G153 E148:G148 I208:I213 I98:I105 H134 H122:I123 H118:I120 J116:J123 G130:H133 G141:J141 J112:K113 J115:K115 K153:L153 J165:J177 J136:J137 I164:K164 F124:L128 H129:K129 L135:M135 M159 M182:M183 M188:M189 N165 L146:M146 M164:M165 L211:M212 F68 H68 F144:J147 M145 L144:M144 K144:K146 N144:O146 F142:O142 N187 L182 J154:K159 M154:O157 N153:O153 N158:O159 K148:O148 K150:O152 J44 I88:O93 J94:K105 M98:N105 N115:N128 J139:K140 M97:O97 O100:O102 N85 K130:K138 L208:L210 L213 N106:N111 H106:J111 J50 L50 L38 M116 M112:O113 K121 K118:K119 L109:M110 L106:L108 L111 O109:O110 M124:M134 M136:M139 N130:N139">
    <cfRule type="expression" dxfId="402" priority="337" stopIfTrue="1">
      <formula>AND(COUNTIF(D$10:D$245,D38)&gt;1,D38&lt;&gt;"nt",D38&lt;&gt;"Chào cờ")</formula>
    </cfRule>
  </conditionalFormatting>
  <conditionalFormatting sqref="L163:L165 D142 J162 D163:D177 L160:L161 D144:D161 L154:L158 H213 H208:H211 L130:L134 D88:D97 O208:O213 H152:H153 H158:H159 J182 O182:O183 O188:O189 D183:D189 H187:H188 J148:J153 F116:F123 F74 F80 F86 O124:O141 D80 H86 D86 H74 G182:G187 H182 H121 N180 N187 O115:O116 N80 J187:J188 E187:F188 F182 L187:L188 O164:O165 H112:H117 L147 I112:I114 I116:I117 E118:E119 G118:G119 M118:M119 L136:L141 I130:I134 F129 F139:G139 F106:F111 D99:D135 F140:F141 I136:I139 F135:H137 H139:H140 E181:E182 E124:E127 D136:E139 E141 E88:E93 E129:E135 E150:E159 F88:G89 G92:G93 G189 E165:H177 G154:G159 E208:G213 F150:G153 E148:G148 I208:I213 I98:I105 H134 H122:I123 H118:I120 J116:J123 G130:H133 G141:J141 J112:K113 J115:K115 K153:L153 J165:J177 J136:J137 I164:K164 F124:L128 H129:K129 L135:M135 M159 M182:M183 M188:M189 N165 L146:M146 M164:M165 L211:M212 F68 H68 F144:J147 M145 L144:M144 K144:K146 N144:O146 F142:O142 L182 J154:K159 M154:O157 N153:O153 N158:O159 K148:O148 K150:O152 J44 I88:O93 J94:K105 M98:N105 N115:N128 J139:K140 M97:O97 O100:O102 N85 K130:K138 L208:L210 L213 N106:N111 H106:J111 J50 L50 L38 M116 M112:O113 K121 K118:K119 L109:M110 L106:L108 L111 O109:O110 M124:M134 M136:M139 N130:N139">
    <cfRule type="expression" dxfId="401" priority="336" stopIfTrue="1">
      <formula>AND(COUNTIF(D$10:D$231,D38)&gt;1,D38&lt;&gt;"nt",D38&lt;&gt;"Chào cờ")</formula>
    </cfRule>
  </conditionalFormatting>
  <conditionalFormatting sqref="D190 H99:H105 H93 D192:D207 F93 F99:F105 E160 I166 K160 J192:J193 M37 I160 J190 M160:O160 J40 L40">
    <cfRule type="expression" dxfId="400" priority="335" stopIfTrue="1">
      <formula>AND(COUNTIF(D$10:D$481,D37)&gt;1,D37&lt;&gt;"nt",D37&lt;&gt;"Chào cờ")</formula>
    </cfRule>
  </conditionalFormatting>
  <conditionalFormatting sqref="N190:N194 O190:O192 K194 N166:N170 O166:O168 K170 K212 K110">
    <cfRule type="expression" dxfId="399" priority="334" stopIfTrue="1">
      <formula>AND(COUNTIF(K$10:K$400,K110)&gt;1,K110&lt;&gt;"nt",K110&lt;&gt;"Chào cờ")</formula>
    </cfRule>
  </conditionalFormatting>
  <conditionalFormatting sqref="J49">
    <cfRule type="expression" dxfId="398" priority="333" stopIfTrue="1">
      <formula>AND(COUNTIF(J$10:J$111,J49)&gt;1,J49&lt;&gt;"nt",J49&lt;&gt;"Chào cờ")</formula>
    </cfRule>
  </conditionalFormatting>
  <conditionalFormatting sqref="J49">
    <cfRule type="expression" dxfId="397" priority="332" stopIfTrue="1">
      <formula>AND(COUNTIF(J$10:J$84,J49)&gt;1,J49&lt;&gt;"nt",J49&lt;&gt;"Chào cờ")</formula>
    </cfRule>
  </conditionalFormatting>
  <conditionalFormatting sqref="J49">
    <cfRule type="expression" dxfId="396" priority="331" stopIfTrue="1">
      <formula>AND(COUNTIF(J$10:J$69,J49)&gt;1,J49&lt;&gt;"nt",J49&lt;&gt;"Chào cờ")</formula>
    </cfRule>
  </conditionalFormatting>
  <conditionalFormatting sqref="J49">
    <cfRule type="expression" dxfId="395" priority="330" stopIfTrue="1">
      <formula>AND(COUNTIF(J$10:J$72,J49)&gt;1,J49&lt;&gt;"nt",J49&lt;&gt;"Chào cờ")</formula>
    </cfRule>
  </conditionalFormatting>
  <conditionalFormatting sqref="J49">
    <cfRule type="expression" dxfId="394" priority="329" stopIfTrue="1">
      <formula>AND(COUNTIF(J$10:J$79,J49)&gt;1,J49&lt;&gt;"nt",J49&lt;&gt;"Chào cờ")</formula>
    </cfRule>
  </conditionalFormatting>
  <conditionalFormatting sqref="J49">
    <cfRule type="expression" dxfId="393" priority="328" stopIfTrue="1">
      <formula>AND(COUNTIF(J$10:J$134,J49)&gt;1,J49&lt;&gt;"nt",J49&lt;&gt;"Chào cờ")</formula>
    </cfRule>
  </conditionalFormatting>
  <conditionalFormatting sqref="K46:K47">
    <cfRule type="expression" dxfId="392" priority="327" stopIfTrue="1">
      <formula>AND(COUNTIF(K$10:K$93,K46)&gt;1,K46&lt;&gt;"nt",K46&lt;&gt;"Chào cờ")</formula>
    </cfRule>
  </conditionalFormatting>
  <conditionalFormatting sqref="K46:K47">
    <cfRule type="expression" dxfId="391" priority="326" stopIfTrue="1">
      <formula>AND(COUNTIF(K$10:K$87,K46)&gt;1,K46&lt;&gt;"nt",K46&lt;&gt;"Chào cờ")</formula>
    </cfRule>
  </conditionalFormatting>
  <conditionalFormatting sqref="K46:K47">
    <cfRule type="expression" dxfId="390" priority="325" stopIfTrue="1">
      <formula>AND(COUNTIF(K$10:K$111,K46)&gt;1,K46&lt;&gt;"nt",K46&lt;&gt;"Chào cờ")</formula>
    </cfRule>
  </conditionalFormatting>
  <conditionalFormatting sqref="K46:K47">
    <cfRule type="expression" dxfId="389" priority="324" stopIfTrue="1">
      <formula>AND(COUNTIF(K$10:K$108,K46)&gt;1,K46&lt;&gt;"nt",K46&lt;&gt;"Chào cờ")</formula>
    </cfRule>
  </conditionalFormatting>
  <conditionalFormatting sqref="K46:K47">
    <cfRule type="expression" dxfId="388" priority="323" stopIfTrue="1">
      <formula>AND(COUNTIF(K$10:K$90,K46)&gt;1,K46&lt;&gt;"nt",K46&lt;&gt;"Chào cờ")</formula>
    </cfRule>
  </conditionalFormatting>
  <conditionalFormatting sqref="K46:K47">
    <cfRule type="expression" dxfId="387" priority="322" stopIfTrue="1">
      <formula>AND(COUNTIF(K$10:K$84,K46)&gt;1,K46&lt;&gt;"nt",K46&lt;&gt;"Chào cờ")</formula>
    </cfRule>
  </conditionalFormatting>
  <conditionalFormatting sqref="K46:K47">
    <cfRule type="expression" dxfId="386" priority="321" stopIfTrue="1">
      <formula>AND(COUNTIF(K$10:K$63,K46)&gt;1,K46&lt;&gt;"nt",K46&lt;&gt;"Chào cờ")</formula>
    </cfRule>
  </conditionalFormatting>
  <conditionalFormatting sqref="K48">
    <cfRule type="expression" dxfId="385" priority="320" stopIfTrue="1">
      <formula>AND(COUNTIF(K$10:K$46,K48)&gt;1,K48&lt;&gt;"nt",K48&lt;&gt;"Chào cờ")</formula>
    </cfRule>
  </conditionalFormatting>
  <conditionalFormatting sqref="K46:K47">
    <cfRule type="expression" dxfId="384" priority="319" stopIfTrue="1">
      <formula>AND(COUNTIF(K$10:K$66,K46)&gt;1,K46&lt;&gt;"nt",K46&lt;&gt;"Chào cờ")</formula>
    </cfRule>
  </conditionalFormatting>
  <conditionalFormatting sqref="N49">
    <cfRule type="expression" dxfId="383" priority="318" stopIfTrue="1">
      <formula>AND(COUNTIF(N$10:N$93,N49)&gt;1,N49&lt;&gt;"nt",N49&lt;&gt;"Chào cờ")</formula>
    </cfRule>
  </conditionalFormatting>
  <conditionalFormatting sqref="N49">
    <cfRule type="expression" dxfId="382" priority="317" stopIfTrue="1">
      <formula>AND(COUNTIF(N$10:N$87,N49)&gt;1,N49&lt;&gt;"nt",N49&lt;&gt;"Chào cờ")</formula>
    </cfRule>
  </conditionalFormatting>
  <conditionalFormatting sqref="N49">
    <cfRule type="expression" dxfId="381" priority="316" stopIfTrue="1">
      <formula>AND(COUNTIF(N$10:N$111,N49)&gt;1,N49&lt;&gt;"nt",N49&lt;&gt;"Chào cờ")</formula>
    </cfRule>
  </conditionalFormatting>
  <conditionalFormatting sqref="N49">
    <cfRule type="expression" dxfId="380" priority="315" stopIfTrue="1">
      <formula>AND(COUNTIF(N$10:N$108,N49)&gt;1,N49&lt;&gt;"nt",N49&lt;&gt;"Chào cờ")</formula>
    </cfRule>
  </conditionalFormatting>
  <conditionalFormatting sqref="N49">
    <cfRule type="expression" dxfId="379" priority="314" stopIfTrue="1">
      <formula>AND(COUNTIF(N$10:N$90,N49)&gt;1,N49&lt;&gt;"nt",N49&lt;&gt;"Chào cờ")</formula>
    </cfRule>
  </conditionalFormatting>
  <conditionalFormatting sqref="N49">
    <cfRule type="expression" dxfId="378" priority="313" stopIfTrue="1">
      <formula>AND(COUNTIF(N$10:N$84,N49)&gt;1,N49&lt;&gt;"nt",N49&lt;&gt;"Chào cờ")</formula>
    </cfRule>
  </conditionalFormatting>
  <conditionalFormatting sqref="N49">
    <cfRule type="expression" dxfId="377" priority="312" stopIfTrue="1">
      <formula>AND(COUNTIF(N$10:N$63,N49)&gt;1,N49&lt;&gt;"nt",N49&lt;&gt;"Chào cờ")</formula>
    </cfRule>
  </conditionalFormatting>
  <conditionalFormatting sqref="N49">
    <cfRule type="expression" dxfId="376" priority="311" stopIfTrue="1">
      <formula>AND(COUNTIF(N$10:N$66,N49)&gt;1,N49&lt;&gt;"nt",N49&lt;&gt;"Chào cờ")</formula>
    </cfRule>
  </conditionalFormatting>
  <conditionalFormatting sqref="N46:N47">
    <cfRule type="expression" dxfId="375" priority="310" stopIfTrue="1">
      <formula>AND(COUNTIF(N$10:N$93,N46)&gt;1,N46&lt;&gt;"nt",N46&lt;&gt;"Chào cờ")</formula>
    </cfRule>
  </conditionalFormatting>
  <conditionalFormatting sqref="N46:N47">
    <cfRule type="expression" dxfId="374" priority="309" stopIfTrue="1">
      <formula>AND(COUNTIF(N$10:N$87,N46)&gt;1,N46&lt;&gt;"nt",N46&lt;&gt;"Chào cờ")</formula>
    </cfRule>
  </conditionalFormatting>
  <conditionalFormatting sqref="N46:N47">
    <cfRule type="expression" dxfId="373" priority="308" stopIfTrue="1">
      <formula>AND(COUNTIF(N$10:N$111,N46)&gt;1,N46&lt;&gt;"nt",N46&lt;&gt;"Chào cờ")</formula>
    </cfRule>
  </conditionalFormatting>
  <conditionalFormatting sqref="N46:N47">
    <cfRule type="expression" dxfId="372" priority="307" stopIfTrue="1">
      <formula>AND(COUNTIF(N$10:N$108,N46)&gt;1,N46&lt;&gt;"nt",N46&lt;&gt;"Chào cờ")</formula>
    </cfRule>
  </conditionalFormatting>
  <conditionalFormatting sqref="N46:N47">
    <cfRule type="expression" dxfId="371" priority="306" stopIfTrue="1">
      <formula>AND(COUNTIF(N$10:N$90,N46)&gt;1,N46&lt;&gt;"nt",N46&lt;&gt;"Chào cờ")</formula>
    </cfRule>
  </conditionalFormatting>
  <conditionalFormatting sqref="N46:N47">
    <cfRule type="expression" dxfId="370" priority="305" stopIfTrue="1">
      <formula>AND(COUNTIF(N$10:N$84,N46)&gt;1,N46&lt;&gt;"nt",N46&lt;&gt;"Chào cờ")</formula>
    </cfRule>
  </conditionalFormatting>
  <conditionalFormatting sqref="N46:N47">
    <cfRule type="expression" dxfId="369" priority="304" stopIfTrue="1">
      <formula>AND(COUNTIF(N$10:N$63,N46)&gt;1,N46&lt;&gt;"nt",N46&lt;&gt;"Chào cờ")</formula>
    </cfRule>
  </conditionalFormatting>
  <conditionalFormatting sqref="N48">
    <cfRule type="expression" dxfId="368" priority="303" stopIfTrue="1">
      <formula>AND(COUNTIF(N$10:N$46,N48)&gt;1,N48&lt;&gt;"nt",N48&lt;&gt;"Chào cờ")</formula>
    </cfRule>
  </conditionalFormatting>
  <conditionalFormatting sqref="N46:N47">
    <cfRule type="expression" dxfId="367" priority="302" stopIfTrue="1">
      <formula>AND(COUNTIF(N$10:N$66,N46)&gt;1,N46&lt;&gt;"nt",N46&lt;&gt;"Chào cờ")</formula>
    </cfRule>
  </conditionalFormatting>
  <conditionalFormatting sqref="O49">
    <cfRule type="expression" dxfId="366" priority="301" stopIfTrue="1">
      <formula>AND(COUNTIF(O$10:O$93,O49)&gt;1,O49&lt;&gt;"nt",O49&lt;&gt;"Chào cờ")</formula>
    </cfRule>
  </conditionalFormatting>
  <conditionalFormatting sqref="O49">
    <cfRule type="expression" dxfId="365" priority="300" stopIfTrue="1">
      <formula>AND(COUNTIF(O$10:O$87,O49)&gt;1,O49&lt;&gt;"nt",O49&lt;&gt;"Chào cờ")</formula>
    </cfRule>
  </conditionalFormatting>
  <conditionalFormatting sqref="O49">
    <cfRule type="expression" dxfId="364" priority="299" stopIfTrue="1">
      <formula>AND(COUNTIF(O$10:O$111,O49)&gt;1,O49&lt;&gt;"nt",O49&lt;&gt;"Chào cờ")</formula>
    </cfRule>
  </conditionalFormatting>
  <conditionalFormatting sqref="O49">
    <cfRule type="expression" dxfId="363" priority="298" stopIfTrue="1">
      <formula>AND(COUNTIF(O$10:O$108,O49)&gt;1,O49&lt;&gt;"nt",O49&lt;&gt;"Chào cờ")</formula>
    </cfRule>
  </conditionalFormatting>
  <conditionalFormatting sqref="O49">
    <cfRule type="expression" dxfId="362" priority="297" stopIfTrue="1">
      <formula>AND(COUNTIF(O$10:O$90,O49)&gt;1,O49&lt;&gt;"nt",O49&lt;&gt;"Chào cờ")</formula>
    </cfRule>
  </conditionalFormatting>
  <conditionalFormatting sqref="O49">
    <cfRule type="expression" dxfId="361" priority="296" stopIfTrue="1">
      <formula>AND(COUNTIF(O$10:O$84,O49)&gt;1,O49&lt;&gt;"nt",O49&lt;&gt;"Chào cờ")</formula>
    </cfRule>
  </conditionalFormatting>
  <conditionalFormatting sqref="O49">
    <cfRule type="expression" dxfId="360" priority="295" stopIfTrue="1">
      <formula>AND(COUNTIF(O$10:O$63,O49)&gt;1,O49&lt;&gt;"nt",O49&lt;&gt;"Chào cờ")</formula>
    </cfRule>
  </conditionalFormatting>
  <conditionalFormatting sqref="O49">
    <cfRule type="expression" dxfId="359" priority="294" stopIfTrue="1">
      <formula>AND(COUNTIF(O$10:O$66,O49)&gt;1,O49&lt;&gt;"nt",O49&lt;&gt;"Chào cờ")</formula>
    </cfRule>
  </conditionalFormatting>
  <conditionalFormatting sqref="O46:O47">
    <cfRule type="expression" dxfId="358" priority="293" stopIfTrue="1">
      <formula>AND(COUNTIF(O$10:O$93,O46)&gt;1,O46&lt;&gt;"nt",O46&lt;&gt;"Chào cờ")</formula>
    </cfRule>
  </conditionalFormatting>
  <conditionalFormatting sqref="O46:O47">
    <cfRule type="expression" dxfId="357" priority="292" stopIfTrue="1">
      <formula>AND(COUNTIF(O$10:O$87,O46)&gt;1,O46&lt;&gt;"nt",O46&lt;&gt;"Chào cờ")</formula>
    </cfRule>
  </conditionalFormatting>
  <conditionalFormatting sqref="O46:O47">
    <cfRule type="expression" dxfId="356" priority="291" stopIfTrue="1">
      <formula>AND(COUNTIF(O$10:O$111,O46)&gt;1,O46&lt;&gt;"nt",O46&lt;&gt;"Chào cờ")</formula>
    </cfRule>
  </conditionalFormatting>
  <conditionalFormatting sqref="O46:O47">
    <cfRule type="expression" dxfId="355" priority="290" stopIfTrue="1">
      <formula>AND(COUNTIF(O$10:O$108,O46)&gt;1,O46&lt;&gt;"nt",O46&lt;&gt;"Chào cờ")</formula>
    </cfRule>
  </conditionalFormatting>
  <conditionalFormatting sqref="O46:O47">
    <cfRule type="expression" dxfId="354" priority="289" stopIfTrue="1">
      <formula>AND(COUNTIF(O$10:O$90,O46)&gt;1,O46&lt;&gt;"nt",O46&lt;&gt;"Chào cờ")</formula>
    </cfRule>
  </conditionalFormatting>
  <conditionalFormatting sqref="O46:O47">
    <cfRule type="expression" dxfId="353" priority="288" stopIfTrue="1">
      <formula>AND(COUNTIF(O$10:O$84,O46)&gt;1,O46&lt;&gt;"nt",O46&lt;&gt;"Chào cờ")</formula>
    </cfRule>
  </conditionalFormatting>
  <conditionalFormatting sqref="O46:O47">
    <cfRule type="expression" dxfId="352" priority="287" stopIfTrue="1">
      <formula>AND(COUNTIF(O$10:O$63,O46)&gt;1,O46&lt;&gt;"nt",O46&lt;&gt;"Chào cờ")</formula>
    </cfRule>
  </conditionalFormatting>
  <conditionalFormatting sqref="O48">
    <cfRule type="expression" dxfId="351" priority="286" stopIfTrue="1">
      <formula>AND(COUNTIF(O$10:O$46,O48)&gt;1,O48&lt;&gt;"nt",O48&lt;&gt;"Chào cờ")</formula>
    </cfRule>
  </conditionalFormatting>
  <conditionalFormatting sqref="O46:O47">
    <cfRule type="expression" dxfId="350" priority="285" stopIfTrue="1">
      <formula>AND(COUNTIF(O$10:O$66,O46)&gt;1,O46&lt;&gt;"nt",O46&lt;&gt;"Chào cờ")</formula>
    </cfRule>
  </conditionalFormatting>
  <conditionalFormatting sqref="L48">
    <cfRule type="expression" dxfId="349" priority="284" stopIfTrue="1">
      <formula>AND(COUNTIF(L$10:L$46,L48)&gt;1,L48&lt;&gt;"nt",L48&lt;&gt;"Chào cờ")</formula>
    </cfRule>
  </conditionalFormatting>
  <conditionalFormatting sqref="L49">
    <cfRule type="expression" dxfId="348" priority="283" stopIfTrue="1">
      <formula>AND(COUNTIF(L$10:L$111,L49)&gt;1,L49&lt;&gt;"nt",L49&lt;&gt;"Chào cờ")</formula>
    </cfRule>
  </conditionalFormatting>
  <conditionalFormatting sqref="L49">
    <cfRule type="expression" dxfId="347" priority="282" stopIfTrue="1">
      <formula>AND(COUNTIF(L$10:L$84,L49)&gt;1,L49&lt;&gt;"nt",L49&lt;&gt;"Chào cờ")</formula>
    </cfRule>
  </conditionalFormatting>
  <conditionalFormatting sqref="L49">
    <cfRule type="expression" dxfId="346" priority="281" stopIfTrue="1">
      <formula>AND(COUNTIF(L$10:L$69,L49)&gt;1,L49&lt;&gt;"nt",L49&lt;&gt;"Chào cờ")</formula>
    </cfRule>
  </conditionalFormatting>
  <conditionalFormatting sqref="L49">
    <cfRule type="expression" dxfId="345" priority="280" stopIfTrue="1">
      <formula>AND(COUNTIF(L$10:L$72,L49)&gt;1,L49&lt;&gt;"nt",L49&lt;&gt;"Chào cờ")</formula>
    </cfRule>
  </conditionalFormatting>
  <conditionalFormatting sqref="L49">
    <cfRule type="expression" dxfId="344" priority="279" stopIfTrue="1">
      <formula>AND(COUNTIF(L$10:L$79,L49)&gt;1,L49&lt;&gt;"nt",L49&lt;&gt;"Chào cờ")</formula>
    </cfRule>
  </conditionalFormatting>
  <conditionalFormatting sqref="L49">
    <cfRule type="expression" dxfId="343" priority="278" stopIfTrue="1">
      <formula>AND(COUNTIF(L$10:L$134,L49)&gt;1,L49&lt;&gt;"nt",L49&lt;&gt;"Chào cờ")</formula>
    </cfRule>
  </conditionalFormatting>
  <conditionalFormatting sqref="M46:M47">
    <cfRule type="expression" dxfId="342" priority="277" stopIfTrue="1">
      <formula>AND(COUNTIF(M$10:M$108,M46)&gt;1,M46&lt;&gt;"nt",M46&lt;&gt;"Chào cờ")</formula>
    </cfRule>
  </conditionalFormatting>
  <conditionalFormatting sqref="M46:M47">
    <cfRule type="expression" dxfId="341" priority="276" stopIfTrue="1">
      <formula>AND(COUNTIF(M$10:M$81,M46)&gt;1,M46&lt;&gt;"nt",M46&lt;&gt;"Chào cờ")</formula>
    </cfRule>
  </conditionalFormatting>
  <conditionalFormatting sqref="M46:M47">
    <cfRule type="expression" dxfId="340" priority="275" stopIfTrue="1">
      <formula>AND(COUNTIF(M$10:M$63,M46)&gt;1,M46&lt;&gt;"nt",M46&lt;&gt;"Chào cờ")</formula>
    </cfRule>
  </conditionalFormatting>
  <conditionalFormatting sqref="M46:M47">
    <cfRule type="expression" dxfId="339" priority="274" stopIfTrue="1">
      <formula>AND(COUNTIF(M$10:M$66,M46)&gt;1,M46&lt;&gt;"nt",M46&lt;&gt;"Chào cờ")</formula>
    </cfRule>
  </conditionalFormatting>
  <conditionalFormatting sqref="M46:M47">
    <cfRule type="expression" dxfId="338" priority="273" stopIfTrue="1">
      <formula>AND(COUNTIF(M$10:M$128,M46)&gt;1,M46&lt;&gt;"nt",M46&lt;&gt;"Chào cờ")</formula>
    </cfRule>
  </conditionalFormatting>
  <conditionalFormatting sqref="M48">
    <cfRule type="expression" dxfId="337" priority="272" stopIfTrue="1">
      <formula>AND(COUNTIF(M$10:M$46,M48)&gt;1,M48&lt;&gt;"nt",M48&lt;&gt;"Chào cờ")</formula>
    </cfRule>
  </conditionalFormatting>
  <conditionalFormatting sqref="N195:O195">
    <cfRule type="expression" dxfId="336" priority="271" stopIfTrue="1">
      <formula>AND(COUNTIF(N$10:N$498,N195)&gt;1,N195&lt;&gt;"nt",N195&lt;&gt;"Chào cờ")</formula>
    </cfRule>
  </conditionalFormatting>
  <conditionalFormatting sqref="N195:O195">
    <cfRule type="expression" dxfId="335" priority="270" stopIfTrue="1">
      <formula>AND(COUNTIF(N$10:N$516,N195)&gt;1,N195&lt;&gt;"nt",N195&lt;&gt;"Chào cờ")</formula>
    </cfRule>
  </conditionalFormatting>
  <conditionalFormatting sqref="N195:O195">
    <cfRule type="expression" dxfId="334" priority="269" stopIfTrue="1">
      <formula>AND(COUNTIF(N$10:N$510,N195)&gt;1,N195&lt;&gt;"nt",N195&lt;&gt;"Chào cờ")</formula>
    </cfRule>
  </conditionalFormatting>
  <conditionalFormatting sqref="N195:O195">
    <cfRule type="expression" dxfId="333" priority="268" stopIfTrue="1">
      <formula>AND(COUNTIF(N$10:N$527,N195)&gt;1,N195&lt;&gt;"nt",N195&lt;&gt;"Chào cờ")</formula>
    </cfRule>
  </conditionalFormatting>
  <conditionalFormatting sqref="D190 H99:H105 H93 D192:D207 F93 F99:F105 E160 I166 K160 J192:J193 M37 I160 J190 M160:O160 J40 L40">
    <cfRule type="expression" dxfId="332" priority="267" stopIfTrue="1">
      <formula>AND(COUNTIF(D$10:D$412,D37)&gt;1,D37&lt;&gt;"nt",D37&lt;&gt;"Chào cờ")</formula>
    </cfRule>
  </conditionalFormatting>
  <conditionalFormatting sqref="H212">
    <cfRule type="expression" dxfId="331" priority="266" stopIfTrue="1">
      <formula>AND(COUNTIF(H$10:H$462,H212)&gt;1,H212&lt;&gt;"nt",H212&lt;&gt;"Chào cờ")</formula>
    </cfRule>
  </conditionalFormatting>
  <conditionalFormatting sqref="O169:O170">
    <cfRule type="expression" dxfId="330" priority="265" stopIfTrue="1">
      <formula>AND(COUNTIF(#REF!,O169)&gt;1,O169&lt;&gt;"nt",O169&lt;&gt;"Chào cờ")</formula>
    </cfRule>
  </conditionalFormatting>
  <conditionalFormatting sqref="J62">
    <cfRule type="expression" dxfId="329" priority="264" stopIfTrue="1">
      <formula>AND(COUNTIF(J$10:J$111,J62)&gt;1,J62&lt;&gt;"nt",J62&lt;&gt;"Chào cờ")</formula>
    </cfRule>
  </conditionalFormatting>
  <conditionalFormatting sqref="J62">
    <cfRule type="expression" dxfId="328" priority="263" stopIfTrue="1">
      <formula>AND(COUNTIF(J$10:J$69,J62)&gt;1,J62&lt;&gt;"nt",J62&lt;&gt;"Chào cờ")</formula>
    </cfRule>
  </conditionalFormatting>
  <conditionalFormatting sqref="J62">
    <cfRule type="expression" dxfId="327" priority="262" stopIfTrue="1">
      <formula>AND(COUNTIF(J$10:J$72,J62)&gt;1,J62&lt;&gt;"nt",J62&lt;&gt;"Chào cờ")</formula>
    </cfRule>
  </conditionalFormatting>
  <conditionalFormatting sqref="M112:M113">
    <cfRule type="expression" dxfId="326" priority="261" stopIfTrue="1">
      <formula>AND(COUNTIF(#REF!,M112)&gt;1,M112&lt;&gt;"nt",M112&lt;&gt;"Chào cờ")</formula>
    </cfRule>
  </conditionalFormatting>
  <conditionalFormatting sqref="M116">
    <cfRule type="expression" dxfId="325" priority="260" stopIfTrue="1">
      <formula>AND(COUNTIF(#REF!,M116)&gt;1,M116&lt;&gt;"nt",M116&lt;&gt;"Chào cờ")</formula>
    </cfRule>
  </conditionalFormatting>
  <conditionalFormatting sqref="N112:N113">
    <cfRule type="expression" dxfId="324" priority="259" stopIfTrue="1">
      <formula>AND(COUNTIF(#REF!,N112)&gt;1,N112&lt;&gt;"nt",N112&lt;&gt;"Chào cờ")</formula>
    </cfRule>
  </conditionalFormatting>
  <conditionalFormatting sqref="K118:K119">
    <cfRule type="expression" dxfId="323" priority="258" stopIfTrue="1">
      <formula>AND(COUNTIF(#REF!,K118)&gt;1,K118&lt;&gt;"nt",K118&lt;&gt;"Chào cờ")</formula>
    </cfRule>
  </conditionalFormatting>
  <conditionalFormatting sqref="N195:O195">
    <cfRule type="expression" dxfId="322" priority="257" stopIfTrue="1">
      <formula>AND(COUNTIF(N$10:N$486,N195)&gt;1,N195&lt;&gt;"nt",N195&lt;&gt;"Chào cờ")</formula>
    </cfRule>
  </conditionalFormatting>
  <conditionalFormatting sqref="J211:J212 O181 O187 F193:F194 H193:H194 D211:D212 E164 M187:M188 M181:M182 N190:N194 O190:O192 K194 N166:N170 O166:O168 K170 K212 K110">
    <cfRule type="expression" dxfId="321" priority="256" stopIfTrue="1">
      <formula>AND(COUNTIF(D$10:D$453,D110)&gt;1,D110&lt;&gt;"nt",D110&lt;&gt;"Chào cờ")</formula>
    </cfRule>
  </conditionalFormatting>
  <conditionalFormatting sqref="N195:O195">
    <cfRule type="expression" dxfId="320" priority="255" stopIfTrue="1">
      <formula>AND(COUNTIF(N$10:N$483,N195)&gt;1,N195&lt;&gt;"nt",N195&lt;&gt;"Chào cờ")</formula>
    </cfRule>
  </conditionalFormatting>
  <conditionalFormatting sqref="H212 D190 H99:H105 H93 D192:D207 F93 F99:F105 E160 I166 K160 J192:J193 M37 I160 J190 M160:O160 J40 L40">
    <cfRule type="expression" dxfId="319" priority="254" stopIfTrue="1">
      <formula>AND(COUNTIF(D$10:D$426,D37)&gt;1,D37&lt;&gt;"nt",D37&lt;&gt;"Chào cờ")</formula>
    </cfRule>
  </conditionalFormatting>
  <conditionalFormatting sqref="N65:O66">
    <cfRule type="expression" dxfId="318" priority="253" stopIfTrue="1">
      <formula>AND(COUNTIF(N$10:N$177,N65)&gt;1,N65&lt;&gt;"nt",N65&lt;&gt;"Chào cờ")</formula>
    </cfRule>
  </conditionalFormatting>
  <conditionalFormatting sqref="N183 N189">
    <cfRule type="expression" dxfId="317" priority="252" stopIfTrue="1">
      <formula>AND(COUNTIF(N$10:N$220,N183)&gt;1,N183&lt;&gt;"nt",N183&lt;&gt;"Chào cờ")</formula>
    </cfRule>
  </conditionalFormatting>
  <conditionalFormatting sqref="N64:O66">
    <cfRule type="expression" dxfId="316" priority="251" stopIfTrue="1">
      <formula>AND(COUNTIF(N$10:N$168,N64)&gt;1,N64&lt;&gt;"nt",N64&lt;&gt;"Chào cờ")</formula>
    </cfRule>
  </conditionalFormatting>
  <conditionalFormatting sqref="N64:O66">
    <cfRule type="expression" dxfId="315" priority="250" stopIfTrue="1">
      <formula>AND(COUNTIF(N$10:N$159,N64)&gt;1,N64&lt;&gt;"nt",N64&lt;&gt;"Chào cờ")</formula>
    </cfRule>
  </conditionalFormatting>
  <conditionalFormatting sqref="N64:O66">
    <cfRule type="expression" dxfId="314" priority="249" stopIfTrue="1">
      <formula>AND(COUNTIF(N$10:N$162,N64)&gt;1,N64&lt;&gt;"nt",N64&lt;&gt;"Chào cờ")</formula>
    </cfRule>
  </conditionalFormatting>
  <conditionalFormatting sqref="N64:O66">
    <cfRule type="expression" dxfId="313" priority="248" stopIfTrue="1">
      <formula>AND(COUNTIF(N$10:N$201,N64)&gt;1,N64&lt;&gt;"nt",N64&lt;&gt;"Chào cờ")</formula>
    </cfRule>
  </conditionalFormatting>
  <conditionalFormatting sqref="N64:O66">
    <cfRule type="expression" dxfId="312" priority="247" stopIfTrue="1">
      <formula>AND(COUNTIF(N$10:N$199,N64)&gt;1,N64&lt;&gt;"nt",N64&lt;&gt;"Chào cờ")</formula>
    </cfRule>
  </conditionalFormatting>
  <conditionalFormatting sqref="N64:O66">
    <cfRule type="expression" dxfId="311" priority="246" stopIfTrue="1">
      <formula>AND(COUNTIF(N$10:N$153,N64)&gt;1,N64&lt;&gt;"nt",N64&lt;&gt;"Chào cờ")</formula>
    </cfRule>
  </conditionalFormatting>
  <conditionalFormatting sqref="N64:O66">
    <cfRule type="expression" dxfId="310" priority="245" stopIfTrue="1">
      <formula>AND(COUNTIF(N$10:N$163,N64)&gt;1,N64&lt;&gt;"nt",N64&lt;&gt;"Chào cờ")</formula>
    </cfRule>
  </conditionalFormatting>
  <conditionalFormatting sqref="N65:O66">
    <cfRule type="expression" dxfId="309" priority="244" stopIfTrue="1">
      <formula>AND(COUNTIF(N$10:N$186,N65)&gt;1,N65&lt;&gt;"nt",N65&lt;&gt;"Chào cờ")</formula>
    </cfRule>
  </conditionalFormatting>
  <conditionalFormatting sqref="N65:O66">
    <cfRule type="expression" dxfId="308" priority="243" stopIfTrue="1">
      <formula>AND(COUNTIF(N$10:N$158,N65)&gt;1,N65&lt;&gt;"nt",N65&lt;&gt;"Chào cờ")</formula>
    </cfRule>
  </conditionalFormatting>
  <conditionalFormatting sqref="N68">
    <cfRule type="expression" dxfId="307" priority="242" stopIfTrue="1">
      <formula>AND(COUNTIF(N$10:N$111,N68)&gt;1,N68&lt;&gt;"nt",N68&lt;&gt;"Chào cờ")</formula>
    </cfRule>
  </conditionalFormatting>
  <conditionalFormatting sqref="N68">
    <cfRule type="expression" dxfId="306" priority="241" stopIfTrue="1">
      <formula>AND(COUNTIF(N$10:N$69,N68)&gt;1,N68&lt;&gt;"nt",N68&lt;&gt;"Chào cờ")</formula>
    </cfRule>
  </conditionalFormatting>
  <conditionalFormatting sqref="N68">
    <cfRule type="expression" dxfId="305" priority="240" stopIfTrue="1">
      <formula>AND(COUNTIF(N$10:N$72,N68)&gt;1,N68&lt;&gt;"nt",N68&lt;&gt;"Chào cờ")</formula>
    </cfRule>
  </conditionalFormatting>
  <conditionalFormatting sqref="N189 D212 N210 J211:J212 O182 O188 H193:H194 F193:F194 G184:G187 N178:N181 H184:H188 N183 I178:I189 L187:L188 E164 D184:F188 D178:H182 J195:J201 I153 I159 J178:J182 M182 J184:J188 K178:K189 N187 L178:L182 L184:O186 O193:O194 O169:O170 J205 J207 M188">
    <cfRule type="expression" dxfId="304" priority="239" stopIfTrue="1">
      <formula>AND(COUNTIF(D$10:D$307,D153)&gt;1,D153&lt;&gt;"nt",D153&lt;&gt;"Chào cờ")</formula>
    </cfRule>
  </conditionalFormatting>
  <conditionalFormatting sqref="N178:N183 N212 E146 E142:E144 I152 I158 I148:I150 I154:I156 N187:N189">
    <cfRule type="expression" dxfId="303" priority="238" stopIfTrue="1">
      <formula>AND(COUNTIF(E$10:E$285,E142)&gt;1,E142&lt;&gt;"nt",E142&lt;&gt;"Chào cờ")</formula>
    </cfRule>
  </conditionalFormatting>
  <conditionalFormatting sqref="H212">
    <cfRule type="expression" dxfId="302" priority="237" stopIfTrue="1">
      <formula>AND(COUNTIF(H$10:H$411,H212)&gt;1,H212&lt;&gt;"nt",H212&lt;&gt;"Chào cờ")</formula>
    </cfRule>
  </conditionalFormatting>
  <conditionalFormatting sqref="D190 H99:H105 H93 D192:D207 F93 F99:F105 E160 I166 K160 J192:J193 M37 I160 J190 M160:O160 J40 L40">
    <cfRule type="expression" dxfId="301" priority="236" stopIfTrue="1">
      <formula>AND(COUNTIF(D$10:D$430,D37)&gt;1,D37&lt;&gt;"nt",D37&lt;&gt;"Chào cờ")</formula>
    </cfRule>
  </conditionalFormatting>
  <conditionalFormatting sqref="D190 H99:H105 H93 D192:D207 F93 F99:F105 E160 I166 K160 J192:J193 M37 I160 J190 M160:O160 J40 L40">
    <cfRule type="expression" dxfId="300" priority="235" stopIfTrue="1">
      <formula>AND(COUNTIF(D$10:D$448,D37)&gt;1,D37&lt;&gt;"nt",D37&lt;&gt;"Chào cờ")</formula>
    </cfRule>
  </conditionalFormatting>
  <conditionalFormatting sqref="E182 E188 D183:D189 G183:G187 G189 H188">
    <cfRule type="expression" dxfId="299" priority="234" stopIfTrue="1">
      <formula>AND(COUNTIF(J$10:J$235,D182)&gt;1,D182&lt;&gt;"nt",D182&lt;&gt;"Chào cờ")</formula>
    </cfRule>
  </conditionalFormatting>
  <conditionalFormatting sqref="N183 N189 D212:D213 N208:N213 O98 O115:O116 J208:J213 H183 J183 D208:F210 L208:L210 F190:F207 J189 H189:H210 E189:F189 L189 L183 E164 L118:L120 L122 E147 E112:E116 E106:E110 E94:E98 E183:F183 G112:G116 G106:G110 G94:G98 I165 I153 I159 I170:I177 L117:M117 L121:M121 L123:M123 L106:L108">
    <cfRule type="expression" dxfId="298" priority="233" stopIfTrue="1">
      <formula>AND(COUNTIF(D$10:D$223,D94)&gt;1,D94&lt;&gt;"nt",D94&lt;&gt;"Chào cờ")</formula>
    </cfRule>
  </conditionalFormatting>
  <conditionalFormatting sqref="N183 N189">
    <cfRule type="expression" dxfId="297" priority="232" stopIfTrue="1">
      <formula>AND(COUNTIF(R$10:R$223,N183)&gt;1,N183&lt;&gt;"nt",N183&lt;&gt;"Chào cờ")</formula>
    </cfRule>
  </conditionalFormatting>
  <conditionalFormatting sqref="H212 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296" priority="231" stopIfTrue="1">
      <formula>AND(COUNTIF(D$10:D$375,D128)&gt;1,D128&lt;&gt;"nt",D128&lt;&gt;"Chào cờ")</formula>
    </cfRule>
  </conditionalFormatting>
  <conditionalFormatting sqref="J194:J201 J211:J212 N208:N212 O181:O182 H184:H188 F193:F194 H193:H194 G184:G187 N178:N182 D211:D212 M140 I178:I189 E164 E145:E146 E140 E128 E152:E153 D178:H182 D184:F188 G134 G140 I151:I152 I157:I158 I140 J178:J182 M181:M182 J184:J188 K178:K189 L178:L182 K133 K139 O193:O194 O169:O170 J205 J207 L184:O188">
    <cfRule type="expression" dxfId="295" priority="230" stopIfTrue="1">
      <formula>AND(COUNTIF(D$10:D$372,D128)&gt;1,D128&lt;&gt;"nt",D128&lt;&gt;"Chào cờ")</formula>
    </cfRule>
  </conditionalFormatting>
  <conditionalFormatting sqref="D212 J194:J201 J211:J212 N208:N212 O182 O188 H184:H188 H193:H194 F193:F194 G184:G187 N178:N181 N187 M140 I178:I189 L187:L188 E164 E145:E146 E140 E128 E152:E153 D178:H182 D184:F188 G134 G140 I151:I152 I157:I158 I140 J178:J182 M182 J184:J188 K178:K189 L178:L182 L184:O186 K133 K139 O193:O194 O169:O170 J205 J207 M188">
    <cfRule type="expression" dxfId="294" priority="229" stopIfTrue="1">
      <formula>AND(COUNTIF(D$10:D$320,D128)&gt;1,D128&lt;&gt;"nt",D128&lt;&gt;"Chào cờ")</formula>
    </cfRule>
  </conditionalFormatting>
  <conditionalFormatting sqref="J51 D212:D213 N208:N213 O98 O115:O116 J208:J213 H183 J183 D208:F210 L208:L210 F190:F207 J189 H189:H210 E189:F189 L189 L183 E164 L118:L120 L122 E147 E112:E116 E106:E110 E94:E98 E183:F183 G112:G116 G106:G110 G94:G98 I165 I153 I159 I170:I177 M51 L117:M117 L121:M121 L123:M123 L106:L108">
    <cfRule type="expression" dxfId="293" priority="228" stopIfTrue="1">
      <formula>AND(COUNTIF(D$10:D$278,D51)&gt;1,D51&lt;&gt;"nt",D51&lt;&gt;"Chào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292" priority="227" stopIfTrue="1">
      <formula>AND(COUNTIF(D$10:D$362,D128)&gt;1,D128&lt;&gt;"nt",D128&lt;&gt;"Chào cờ")</formula>
    </cfRule>
  </conditionalFormatting>
  <conditionalFormatting sqref="D195:D207 H93 O99 O117:O123 F93 M122 E111 E117 E121:E123 G111 G117 G121:G123 E99:H105 O103:O105">
    <cfRule type="expression" dxfId="291" priority="226" stopIfTrue="1">
      <formula>AND(COUNTIF(D$10:D$410,D93)&gt;1,D93&lt;&gt;"nt",D93&lt;&gt;"Chào cờ")</formula>
    </cfRule>
  </conditionalFormatting>
  <conditionalFormatting sqref="H212">
    <cfRule type="expression" dxfId="290" priority="225" stopIfTrue="1">
      <formula>AND(COUNTIF(H$10:H$407,H212)&gt;1,H212&lt;&gt;"nt",H212&lt;&gt;"Chào cờ")</formula>
    </cfRule>
  </conditionalFormatting>
  <conditionalFormatting sqref="H212 O99 O117:O123 I121 I115 M122 E99:E105 E111 E117 E121:E123 G99:G105 G111 G117 H160 G164 H162:H163 G121:G123 L112 L115:M115 O103:O105 L114 L116">
    <cfRule type="expression" dxfId="289" priority="224" stopIfTrue="1">
      <formula>AND(COUNTIF(E$10:E$459,E99)&gt;1,E99&lt;&gt;"nt",E99&lt;&gt;"Chào cờ")</formula>
    </cfRule>
  </conditionalFormatting>
  <conditionalFormatting sqref="H212 O99 O117:O123 J211:J212 O181 O187 F193:F194 H193:H194 D211:D212 I121 E164 I115 M122 E99:E105 E111 E117 E121:E123 G99:G105 G111 G117 G164 H160:H163 G121:G123 M187:M188 L115:M115 M181:M182 L112:L114 L116 K208:K211 K213 M208:M210 M213 K106:K109 K111 M106:M108 M111 O103:O108 O111">
    <cfRule type="expression" dxfId="288" priority="223" stopIfTrue="1">
      <formula>AND(COUNTIF(D$10:D$391,D99)&gt;1,D99&lt;&gt;"nt",D99&lt;&gt;"Chào cờ")</formula>
    </cfRule>
  </conditionalFormatting>
  <conditionalFormatting sqref="J164:J177 D88:D93 J162 L124:L127 N165 L154:L158 H109 O213 H158 N183 N189 J182 O182 O188 H187:H188 J148:J153 H134 F116:F127 O124:O141 N152:N153 H121 G152:H152 O115:O116 N97:O97 J187:J188 E187:F188 L187:L188 E165:E177 H112:H117 I112:I114 I116:I117 E118:E119 G118:G119 M118:M119 L130:L141 I130:I134 F139:G139 F106:F111 D111:D123 F140:F141 F136:H137 H139:H140 K164 I164 E124:E127 E93 E181:E182 D136:E139 D130:E133 E154:E159 G92:G93 F208:G212 G135:H135 G124:G128 F182:H182 G154:G159 H106:I108 I93 I209 I98 I153 H122:I123 I159 H118:I120 J116:J123 I136:I139 G141:J141 G130:H133 E213:I213 J112:K113 J115:K115 K152:K153 J136:J137 H124:K129 M159 M188 L211:M212 H111:J111 L182:M182 M154:N157 J154:K159 N158:N159 O154:O159 J44 L88:O93 J88:K105 N115:N127 M97:M98 M100:M102 O100:O102 M104 K130:K134 K136:K138 J139:K140 N136:N139 L208:L210 L213 N111 N98:N109 J50 L50 L38 M116 M112:O113 K121 K118:K119 L109:M110 L106:L108 L111 O109:O110 M124:M139 N130:N133">
    <cfRule type="expression" dxfId="287" priority="222" stopIfTrue="1">
      <formula>AND(COUNTIF(D$10:D$242,D38)&gt;1,D38&lt;&gt;"nt",D38&lt;&gt;"Chào cờ")</formula>
    </cfRule>
  </conditionalFormatting>
  <conditionalFormatting sqref="H212">
    <cfRule type="expression" dxfId="286" priority="221" stopIfTrue="1">
      <formula>AND(COUNTIF(H$10:H$446,H212)&gt;1,H212&lt;&gt;"nt",H212&lt;&gt;"Chào cờ")</formula>
    </cfRule>
  </conditionalFormatting>
  <conditionalFormatting sqref="J164:J177 D88:D93 J162 L124:L127 N165 L154:L158 H109 H158 N183 N189 D212:D213 O98 J208:J213 O182 O188 H182:H183 J148:J153 H134 F116:F127 O124:O141 O115:O116 N152:N153 H121 G152:H152 N97:O97 D208:E210 F190:F207 J182:J183 J187:J189 H187:H210 F182:F183 L187:L189 E187:F189 L182:L183 E164:E177 H112:H117 L118:L120 L122 I112:I114 I116:I117 E118:E119 G118:G119 M118:M119 L130:L141 I130:I134 F139:G139 F106:F111 D111:D123 F140:F141 F136:H137 H139:H140 K164 E124:E127 E147 E213 E181:E183 D136:E139 E112:E116 E106:E110 E93:E98 D130:E133 E154:E159 G112:G116 G135:H135 G106:G110 G92:G98 G124:G128 F208:G213 G182 G154:G159 H106:I108 I93 H213:I213 I209 I98 I153 H122:I123 I164:I165 I170:I177 I159 H118:I120 J116:J123 I136:I139 G141:J141 G130:H133 J112:K113 J115:K115 K152:K153 J136:J137 H124:K129 M159 L117:M117 M188 L123:M123 L211:N212 H111:J111 M182 M154:N157 J154:K159 N158:N159 O154:O159 J44 L88:O93 J88:K105 N115:N127 M97:M98 M100:M102 O100:O102 M104 K130:K134 K136:K138 J139:K140 N136:N139 L208:L210 N208:N210 L213 N213:O213 N111 N98:N109 J50 L50 L38 M116 M112:O113 K121:M121 K118:K119 L109:M110 L106:L108 L111 O109:O110 M124:M139 N130:N133">
    <cfRule type="expression" dxfId="285" priority="220" stopIfTrue="1">
      <formula>AND(COUNTIF(D$10:D$228,D38)&gt;1,D38&lt;&gt;"nt",D38&lt;&gt;"Chào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284" priority="219" stopIfTrue="1">
      <formula>AND(COUNTIF(D$10:D$323,D128)&gt;1,D128&lt;&gt;"nt",D128&lt;&gt;"Chào cờ")</formula>
    </cfRule>
  </conditionalFormatting>
  <conditionalFormatting sqref="D212 J194:J201 J211:J212 N208:N212 O182 O188 H193:H194 F193:F194 G184:G187 H184:H188 N178:N181 N187 M140 I178:I189 L187:L188 E164 E145:E146 E140 E128 E152:E153 D184:F188 D178:H182 G134 G140 I151:I152 I157:I158 I140 J178:J182 M182 J184:J188 K178:K189 L178:L182 L184:O186 K133 K139 O193:O194 O169:O170 J205 J207 M188">
    <cfRule type="expression" dxfId="283" priority="218" stopIfTrue="1">
      <formula>AND(COUNTIF(D$10:D$355,D128)&gt;1,D128&lt;&gt;"nt",D128&lt;&gt;"Chào cờ")</formula>
    </cfRule>
  </conditionalFormatting>
  <conditionalFormatting sqref="N210 O182 O188 M182 M188">
    <cfRule type="expression" dxfId="282" priority="217" stopIfTrue="1">
      <formula>AND(COUNTIF(Q$10:Q$294,M182)&gt;1,M182&lt;&gt;"nt",M182&lt;&gt;"Chào cờ")</formula>
    </cfRule>
  </conditionalFormatting>
  <conditionalFormatting sqref="D212:D213 N208:N213 O98 O115:O116 J208:J213 H183 J183 D208:F210 L208:L210 F190:F207 J189 H189:H210 E189:F189 L189 L183 E164 L118:L120 L122 E147 E112:E116 E106:E110 E94:E98 E183:F183 G112:G116 G106:G110 G94:G98 I165 I153 I159 I170:I177 L117:M117 L121:M121 L123:M123 L106:L108">
    <cfRule type="expression" dxfId="281" priority="216" stopIfTrue="1">
      <formula>AND(COUNTIF(D$10:D$239,D94)&gt;1,D94&lt;&gt;"nt",D94&lt;&gt;"Chào cờ")</formula>
    </cfRule>
  </conditionalFormatting>
  <conditionalFormatting sqref="D212:D213 N208:N213 O98 O115:O116 J208:J213 H183 J183 D208:F210 L208:L210 F190:F207 J189 H189:H210 E189:F189 L189 L183 E164 L118:L120 L122 E147 E112:E116 E106:E110 E94:E98 E183:F183 G112:G116 G106:G110 G94:G98 I165 I153 I159 I170:I177 L117:M117 L121:M121 L123:M123 L106:L108">
    <cfRule type="expression" dxfId="280" priority="215" stopIfTrue="1">
      <formula>AND(COUNTIF(D$10:D$225,D94)&gt;1,D94&lt;&gt;"nt",D94&lt;&gt;"Chào cờ")</formula>
    </cfRule>
  </conditionalFormatting>
  <conditionalFormatting sqref="H93 D192:D207 D190 O99 O117:O123 F93 I121 E160 I166 K160 J192:J193 I115 M122 M37 E111 E117 E121:E123 G111 G117 G164 H162:H163 G121:G123 H160:I160 E99:H105 J190 L112 L115:M115 M160:O160 J40 L40 O103:O105 L114 L116">
    <cfRule type="expression" dxfId="279" priority="214" stopIfTrue="1">
      <formula>AND(COUNTIF(D$10:D$475,D37)&gt;1,D37&lt;&gt;"nt",D37&lt;&gt;"Chào cờ")</formula>
    </cfRule>
  </conditionalFormatting>
  <conditionalFormatting sqref="D190 H99:H105 H93 D192:D207 F93 F99:F105 E160 I166 K160 J192:J193 M37 I160 J190 M160:O160 J40 L40">
    <cfRule type="expression" dxfId="278" priority="213" stopIfTrue="1">
      <formula>AND(COUNTIF(D$10:D$478,D37)&gt;1,D37&lt;&gt;"nt",D37&lt;&gt;"Chào cờ")</formula>
    </cfRule>
  </conditionalFormatting>
  <conditionalFormatting sqref="D190 H88:H105 D192:D207 D98 F92:F94 F96:F105 E160 I166 K160 J192:J193 M37 I160 F91:G91 I96:I97 I94 J190 M160:O160 J40 L40 L97 L96:O96 L94:O94">
    <cfRule type="expression" dxfId="277" priority="212" stopIfTrue="1">
      <formula>AND(COUNTIF(D$10:D$394,D37)&gt;1,D37&lt;&gt;"nt",D37&lt;&gt;"Chào cờ")</formula>
    </cfRule>
  </conditionalFormatting>
  <conditionalFormatting sqref="E93 M92 K115 K158 K128 I128:I129 K134 I122:I123 O115:O116 I112:I114 I116:I120 M134 I134 G158 F115:F116 H151:H152 H157:H158 J112:K113 I93:K93 N158 M127 K140 M112:N113 K118:K119">
    <cfRule type="expression" dxfId="276" priority="211" stopIfTrue="1">
      <formula>AND(COUNTIF(D$10:D$261,E92)&gt;1,E92&lt;&gt;"nt",E92&lt;&gt;"Chào cờ")</formula>
    </cfRule>
  </conditionalFormatting>
  <conditionalFormatting sqref="H212">
    <cfRule type="expression" dxfId="275" priority="210" stopIfTrue="1">
      <formula>AND(COUNTIF(N$10:N$378,H212)&gt;1,H212&lt;&gt;"nt",H212&lt;&gt;"Chào cờ")</formula>
    </cfRule>
  </conditionalFormatting>
  <conditionalFormatting sqref="E195:E207 E181:E182 E187:E188 E165:E177 G195:G207 G182:H182 I195:I207 I164 H187:H188">
    <cfRule type="expression" dxfId="274" priority="209" stopIfTrue="1">
      <formula>AND(COUNTIF(K$10:K$300,E164)&gt;1,E164&lt;&gt;"nt",E164&lt;&gt;"Chào cờ")</formula>
    </cfRule>
  </conditionalFormatting>
  <conditionalFormatting sqref="D195:D207 F93 F99:F105 H93 H99:H105">
    <cfRule type="expression" dxfId="273" priority="208" stopIfTrue="1">
      <formula>AND(COUNTIF(J$10:J$397,D93)&gt;1,D93&lt;&gt;"nt",D93&lt;&gt;"Chào cờ")</formula>
    </cfRule>
  </conditionalFormatting>
  <conditionalFormatting sqref="J188 K164 L182 J44 K158 N158 J50 L50 L38">
    <cfRule type="expression" dxfId="272" priority="207" stopIfTrue="1">
      <formula>AND(COUNTIF(Q$10:Q$300,J38)&gt;1,J38&lt;&gt;"nt",J38&lt;&gt;"Chào cờ")</formula>
    </cfRule>
  </conditionalFormatting>
  <conditionalFormatting sqref="L182 L187:L188">
    <cfRule type="expression" dxfId="271" priority="206" stopIfTrue="1">
      <formula>AND(COUNTIF(T$10:T$300,L182)&gt;1,L182&lt;&gt;"nt",L182&lt;&gt;"Chào cờ")</formula>
    </cfRule>
  </conditionalFormatting>
  <conditionalFormatting sqref="D214:O214 J162 L163:L165 J164:J177 N37:O39 H213 L160:L161 D94:D97 N115:N123 D163:D177 D144:D161 H152:H153 H158:H159 I190:I194 O182:O183 O188:O189 D183:D189 J148:J153 D140 D142 D128 F159 F116:F123 F156 F95 F106:F111 F74 F80 F86 F20 D80 H86 D86 H20 D26 F26 F32 D32 H74 H121 N180 N80 D20 F182 H34:J38 H112:H117 I112:I114 I116:I117 E118:E119 G118:G119 M118:M119 H32 I130:I134 F139:G139 D99:D123 F140:F141 F135:H137 H139:H140 E181:E182 E190:E194 D124:E127 D88:E93 D141:E141 D129:F129 D130:E139 F88:G89 F124:G128 G182:G194 D34:G39 E165:H177 E208:G213 E150:G153 E148:G148 I98:I105 I95 H122:I123 H118:I120 J116:J123 I136:I139 J112:K113 J115:K115 K34:K35 K37 J139:K140 L139:M139 K164 H111:J111 G141:L141 M188:M189 L190:M194 M164:O165 H39:M39 F14 H14 D14 F68 H68 D212:D213 O98 H164 H182:H183 J182:J183 O115:O116 D208:D210 I208:J213 F190:F207 J187:J189 H187:H211 E187:F189 L187:L189 E164 L118:L120 L122 G154:G159 E154:E159 E147 E112:E116 E106:E110 E94:E98 E183:F183 G112:G116 G92:G98 I164:I165 I153 I159 I170:I177 L117:M117 L123:M123 N183 N189 F144:J147 L144:O147 K144:K146 F142:O142 N187 L182:M183 J154:O159 K148:O148 K150:O153 J44 I88:O93 J94:K105 L98:N105 H124:M129 G130:H133 H134 J130:M135 J136:J137 L140 M97:O97 L95:O95 O100:O102 N85 K19 K31 K136:M138 L211:O212 L208:L210 N208:O210 L213 N213:O213 N106:N111 G106:J110 J50 L50 L38 L34:O36 K190:K193 N196:O200 L166:M170 K166:K169 N172:O176 M116 M112:O113 K121:M121 K118:K119 L109:M110 L106:L108 L111 O109:O110 N124:O141">
    <cfRule type="expression" dxfId="270" priority="205" stopIfTrue="1">
      <formula>AND(COUNTIF(D$10:D$213,D14)&gt;1,D14&lt;&gt;"nt",D14&lt;&gt;"Chào cờ")</formula>
    </cfRule>
  </conditionalFormatting>
  <conditionalFormatting sqref="J162 L163:L165 J164:J177 N37:O39 D144:D161 H213 H208:H211 L160:L161 D94:D97 N115:N123 O208:O213 H151:H153 H157:H159 N189 J182 I190:I194 O182:O183 O188:O189 D183:D189 H187:H188 J148:J153 D140 D142 D128 F95 F106:F111 F115:F123 F74 F80 F86 F20 D80 H86 D86 H20 D26 F26 F32 D32 H74 D163:D177 H182 H121 N180 N183 O115:O116 N80 D20 J187:J188 E187:F188 F182 L187:L188 H34:J38 H115:H117 H112:I114 I116:I117 E118:E119 G118:G119 M118:M119 H32 F139:G139 D99:D123 F140:F141 F136:H137 H139:H140 E181:E182 E190:E194 D124:E127 D134:F134 D88:E93 D136:E139 D141:E141 D129:F129 G92:G93 F88:G89 F124:G128 G182:G194 D34:G39 E208:G213 E148:G148 E165:H177 D135:H135 E150:G159 I208:I213 I98:I105 I95 H122:I123 H118:I120 J116:J123 I136:I139 I164 J112:K113 J115:K115 K34:K35 K37 J139:K140 K164 G141:L141 M182:M183 M188:M189 L190:M194 M164:O165 L211:M212 H39:M39 D214:O214 F14 H14 D14 F68 H68 F144:J147 L144:O147 K144:K146 F142:O142 N187 L182 J154:O159 K148:O148 K150:O153 J44 I88:O93 J94:K105 L98:N105 H124:O129 H134 J136:J137 L140 M97:O97 L95:O95 O100:O102 N85 K19 K31 K136:K138 L136:O139 L208:L210 L213 N106:N111 H106:J111 J50 L50 L38 L34:O36 K190:K193 N196:O200 L166:M170 K166:K169 N172:O176 M116 M112:O113 K121 K118:K119 L109:M110 L106:L108 L111 O109:O110 I130:I134 D130:H133 J130:O135 N140:O141">
    <cfRule type="expression" dxfId="269" priority="204" stopIfTrue="1">
      <formula>AND(COUNTIF(D$10:D$217,D14)&gt;1,D14&lt;&gt;"nt",D14&lt;&gt;"Chào cờ")</formula>
    </cfRule>
  </conditionalFormatting>
  <conditionalFormatting sqref="O124:O129 O208:O213 O182:O183 O188:O189 O141 N153 L124:L128 M159 L213 L208:L210 L130:L134 L135:M135 L160:L161 M211 M182:M183 M188:M189 L153:L158 L136:L141 L152:O152 M165:O165 L147:L148 L146:M146 L163:L165 M145 N145:O146 L150:L151 N151:O151 M154:N157 L88:O93 M98:N105 M124:M133 N115:N128 K134 K140 M137:O137 N106:N111 M116 K121 L111 L106:L108 M109 O109 N130:O136 N138:O139">
    <cfRule type="expression" dxfId="268" priority="203" stopIfTrue="1">
      <formula>AND(COUNTIF(O$10:O$217,K88)&gt;1,K88&lt;&gt;"nt",K88&lt;&gt;"Chào cờ")</formula>
    </cfRule>
  </conditionalFormatting>
  <conditionalFormatting sqref="N208:N213 O98 O115:O116 L117:M117 L121:M121 L118:L120 L123:M123 L122 N183 N189">
    <cfRule type="expression" dxfId="267" priority="202" stopIfTrue="1">
      <formula>AND(COUNTIF(P$10:P$213,L98)&gt;1,L98&lt;&gt;"nt",L98&lt;&gt;"Chào cờ")</formula>
    </cfRule>
  </conditionalFormatting>
  <conditionalFormatting sqref="L187:L188 M135 L140 L182">
    <cfRule type="expression" dxfId="266" priority="201" stopIfTrue="1">
      <formula>AND(COUNTIF(T$10:T$217,L135)&gt;1,L135&lt;&gt;"nt",L135&lt;&gt;"Chào cờ")</formula>
    </cfRule>
  </conditionalFormatting>
  <conditionalFormatting sqref="D144:D161 D91:D97 D183:D189 D80 D86 D136:E139 E208:E213 E91:E93 E181:E182 E124:E127 E187:E188 E141 D88:E90 E129:E135 D99:D135 E150:E159 D142 F74 F80 F86 F208:F212 F88:G89 G124:G127 G130:G133 F142 G189 G182:G187 G93 F144:F147 E148:G148 F150:G153 G154:G159 F116:F129 H152:H153 H158:H159 H187:H188 H86 H74 G208:H211 E165:H177 H182 F213:H213 I99:I105 I208:I213 I88:I93 H141:I141 H121 H118:I120 H115:H117 H142 H144:H145 G146:I147 H106:I114 I116:I117 H122:I134 F135:H137 I164 D163:D177 F106:F111 F68 H68 J145:J147 K145:K146 K151 M151:M152 K157 N157:O157 M127 M124:N126 K130:K132 N85 K136:K138">
    <cfRule type="expression" dxfId="265" priority="200" stopIfTrue="1">
      <formula>AND(COUNTIF(J$10:J$217,D68)&gt;1,D68&lt;&gt;"nt",D68&lt;&gt;"Chào cờ")</formula>
    </cfRule>
  </conditionalFormatting>
  <conditionalFormatting sqref="M195:M207 K195:K201 N201:O207 M172:M177 K171:K177 M171:O171 N177:O177 K205:K207">
    <cfRule type="expression" dxfId="264" priority="199" stopIfTrue="1">
      <formula>AND(COUNTIF(N$10:N$300,K171)&gt;1,K171&lt;&gt;"nt",K171&lt;&gt;"Chào cờ")</formula>
    </cfRule>
  </conditionalFormatting>
  <conditionalFormatting sqref="G142 G144:G145 I164 K164 I144:J146 K145:K146 K144:O144 I142:O142 K151 M151:M152 J44 K158 N158 L136:O139 J50 L50 L38">
    <cfRule type="expression" dxfId="263" priority="198" stopIfTrue="1">
      <formula>AND(COUNTIF(J$10:J$217,G38)&gt;1,G38&lt;&gt;"nt",G38&lt;&gt;"Chào cờ")</formula>
    </cfRule>
  </conditionalFormatting>
  <conditionalFormatting sqref="N180 N187">
    <cfRule type="expression" dxfId="262" priority="197" stopIfTrue="1">
      <formula>AND(COUNTIF(W$10:W$235,N180)&gt;1,N180&lt;&gt;"nt",N180&lt;&gt;"Chào cờ")</formula>
    </cfRule>
  </conditionalFormatting>
  <conditionalFormatting sqref="N180 N187 O153 N80 K159 N154:O159">
    <cfRule type="expression" dxfId="261" priority="196" stopIfTrue="1">
      <formula>AND(COUNTIF(T$10:T$217,K80)&gt;1,K80&lt;&gt;"nt",K80&lt;&gt;"Chào cờ")</formula>
    </cfRule>
  </conditionalFormatting>
  <conditionalFormatting sqref="E118:E119 L93">
    <cfRule type="expression" dxfId="260" priority="195" stopIfTrue="1">
      <formula>AND(COUNTIF(C$10:C$261,E93)&gt;1,E93&lt;&gt;"nt",E93&lt;&gt;"Chào cờ")</formula>
    </cfRule>
  </conditionalFormatting>
  <conditionalFormatting sqref="K159 N154:O159">
    <cfRule type="expression" dxfId="259" priority="194" stopIfTrue="1">
      <formula>AND(COUNTIF(U$10:U$217,K154)&gt;1,K154&lt;&gt;"nt",K154&lt;&gt;"Chào cờ")</formula>
    </cfRule>
  </conditionalFormatting>
  <conditionalFormatting sqref="N178:N182 J211:J212 O181 O187 F193:F194 H193:H194 D211:D212 E164 M187:N188 M181:M182">
    <cfRule type="expression" dxfId="258" priority="193" stopIfTrue="1">
      <formula>AND(COUNTIF(D$10:D$369,D164)&gt;1,D164&lt;&gt;"nt",D164&lt;&gt;"Chào cờ")</formula>
    </cfRule>
  </conditionalFormatting>
  <conditionalFormatting sqref="N178:N182 N187:N188">
    <cfRule type="expression" dxfId="257" priority="192" stopIfTrue="1">
      <formula>AND(COUNTIF(N$10:N$366,N178)&gt;1,N178&lt;&gt;"nt",N178&lt;&gt;"Chào cờ")</formula>
    </cfRule>
  </conditionalFormatting>
  <conditionalFormatting sqref="N178:N182 N187:N188">
    <cfRule type="expression" dxfId="256" priority="191" stopIfTrue="1">
      <formula>AND(COUNTIF(N$10:N$314,N178)&gt;1,N178&lt;&gt;"nt",N178&lt;&gt;"Chào cờ")</formula>
    </cfRule>
  </conditionalFormatting>
  <conditionalFormatting sqref="J51 N183 N189">
    <cfRule type="expression" dxfId="255" priority="190" stopIfTrue="1">
      <formula>AND(COUNTIF(J$10:J$272,J51)&gt;1,J51&lt;&gt;"nt",J51&lt;&gt;"Chào cờ")</formula>
    </cfRule>
  </conditionalFormatting>
  <conditionalFormatting sqref="J211:J212 O181 O187 F193:F194 H193:H194 D211:D212 E164 M187:M188 M181:M182">
    <cfRule type="expression" dxfId="254" priority="189" stopIfTrue="1">
      <formula>AND(COUNTIF(D$10:D$456,D164)&gt;1,D164&lt;&gt;"nt",D164&lt;&gt;"Chào cờ")</formula>
    </cfRule>
  </conditionalFormatting>
  <conditionalFormatting sqref="N178:N182 N187:N188">
    <cfRule type="expression" dxfId="253" priority="188" stopIfTrue="1">
      <formula>AND(COUNTIF(N$10:N$356,N178)&gt;1,N178&lt;&gt;"nt",N178&lt;&gt;"Chào cờ")</formula>
    </cfRule>
  </conditionalFormatting>
  <conditionalFormatting sqref="O99 O117:O123 M122 E99:E105 E111 E117 E121:E123 G99:G105 G111 G117 G121:G123 O103:O105">
    <cfRule type="expression" dxfId="252" priority="187" stopIfTrue="1">
      <formula>AND(COUNTIF(E$10:E$404,E99)&gt;1,E99&lt;&gt;"nt",E99&lt;&gt;"Chào cờ")</formula>
    </cfRule>
  </conditionalFormatting>
  <conditionalFormatting sqref="J211:J212 O181 O187 F193:F194 H193:H194 D211:D212 E164 M187:M188 M181:M182">
    <cfRule type="expression" dxfId="251" priority="186" stopIfTrue="1">
      <formula>AND(COUNTIF(D$10:D$401,D164)&gt;1,D164&lt;&gt;"nt",D164&lt;&gt;"Chào cờ")</formula>
    </cfRule>
  </conditionalFormatting>
  <conditionalFormatting sqref="J211:J212 O181 O187 F193:F194 H193:H194 D211:D212 E164 M187:M188 M181:M182">
    <cfRule type="expression" dxfId="250" priority="185" stopIfTrue="1">
      <formula>AND(COUNTIF(D$10:D$385,D164)&gt;1,D164&lt;&gt;"nt",D164&lt;&gt;"Chào cờ")</formula>
    </cfRule>
  </conditionalFormatting>
  <conditionalFormatting sqref="N183 N189 D212:D213 N213 J208:J213 H183 J183 D208:F210 L208:L210 F190:F207 J189 H189:H210 E189:F189 L189 L183 E164 L118:L120 L122 E183:F183 L117:M117 L121:M121 L123:M123 L106:L108">
    <cfRule type="expression" dxfId="249" priority="184" stopIfTrue="1">
      <formula>AND(COUNTIF(D$10:D$236,D106)&gt;1,D106&lt;&gt;"nt",D106&lt;&gt;"Chào cờ")</formula>
    </cfRule>
  </conditionalFormatting>
  <conditionalFormatting sqref="J211:J212 O181 O187 F193:F194 H193:H194 D211:D212 E164 M187:M188 M181:M182">
    <cfRule type="expression" dxfId="248" priority="183" stopIfTrue="1">
      <formula>AND(COUNTIF(D$10:D$440,D164)&gt;1,D164&lt;&gt;"nt",D164&lt;&gt;"Chào cờ")</formula>
    </cfRule>
  </conditionalFormatting>
  <conditionalFormatting sqref="N183 N189 D212:D213 N213 J208:J213 H183 J183 D208:F210 L208:L210 F190:F207 J189 H189:H210 E189:F189 L189 L183 E164 L118:L120 L122 E183:F183 L117:M117 L121:M121 L123:M123 L106:L108">
    <cfRule type="expression" dxfId="247" priority="182" stopIfTrue="1">
      <formula>AND(COUNTIF(D$10:D$222,D106)&gt;1,D106&lt;&gt;"nt",D106&lt;&gt;"Chào cờ")</formula>
    </cfRule>
  </conditionalFormatting>
  <conditionalFormatting sqref="O181 O187 M181:M182 M187:M188">
    <cfRule type="expression" dxfId="246" priority="181" stopIfTrue="1">
      <formula>AND(COUNTIF(Q$10:Q$372,M181)&gt;1,M181&lt;&gt;"nt",M181&lt;&gt;"Chào cờ")</formula>
    </cfRule>
  </conditionalFormatting>
  <conditionalFormatting sqref="N178:N182 N187:N188">
    <cfRule type="expression" dxfId="245" priority="180" stopIfTrue="1">
      <formula>AND(COUNTIF(N$10:N$317,N178)&gt;1,N178&lt;&gt;"nt",N178&lt;&gt;"Chào cờ")</formula>
    </cfRule>
  </conditionalFormatting>
  <conditionalFormatting sqref="N178:N182 N187:N188">
    <cfRule type="expression" dxfId="244" priority="179" stopIfTrue="1">
      <formula>AND(COUNTIF(N$10:N$349,N178)&gt;1,N178&lt;&gt;"nt",N178&lt;&gt;"Chào cờ")</formula>
    </cfRule>
  </conditionalFormatting>
  <conditionalFormatting sqref="N180">
    <cfRule type="expression" dxfId="243" priority="178" stopIfTrue="1">
      <formula>AND(COUNTIF(R$10:R$288,N180)&gt;1,N180&lt;&gt;"nt",N180&lt;&gt;"Chào cờ")</formula>
    </cfRule>
  </conditionalFormatting>
  <conditionalFormatting sqref="N183 N189">
    <cfRule type="expression" dxfId="242" priority="177" stopIfTrue="1">
      <formula>AND(COUNTIF(N$10:N$233,N183)&gt;1,N183&lt;&gt;"nt",N183&lt;&gt;"Chào cờ")</formula>
    </cfRule>
  </conditionalFormatting>
  <conditionalFormatting sqref="N183 N189">
    <cfRule type="expression" dxfId="241" priority="176" stopIfTrue="1">
      <formula>AND(COUNTIF(N$10:N$219,N183)&gt;1,N183&lt;&gt;"nt",N183&lt;&gt;"Chào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240" priority="175" stopIfTrue="1">
      <formula>AND(COUNTIF(E$10:E$469,E99)&gt;1,E99&lt;&gt;"nt",E99&lt;&gt;"Chào cờ")</formula>
    </cfRule>
  </conditionalFormatting>
  <conditionalFormatting sqref="O99 O117:O123 I121 I115 M122 E99:E105 E111 E117 E121:E123 G99:G105 G111 G117 H160 G164 H162:H163 G121:G123 L112 L115:M115 O103:O105 L114 L116">
    <cfRule type="expression" dxfId="239" priority="174" stopIfTrue="1">
      <formula>AND(COUNTIF(E$10:E$472,E99)&gt;1,E99&lt;&gt;"nt",E99&lt;&gt;"Chào cờ")</formula>
    </cfRule>
  </conditionalFormatting>
  <conditionalFormatting sqref="O99 O117:O123 I121 I115 M122 E99:E105 E111 E117 E121:E123 G99:G105 G111 G117 H160 G164 H162:H163 G121:G123 L112 L115:M115 L114 L116 K208:K211 K213 M208:M210 M213 K106:K109 K111 M106:M108 M111 O103:O108 O111">
    <cfRule type="expression" dxfId="238" priority="173" stopIfTrue="1">
      <formula>AND(COUNTIF(E$10:E$388,E99)&gt;1,E99&lt;&gt;"nt",E99&lt;&gt;"Chào cờ")</formula>
    </cfRule>
  </conditionalFormatting>
  <conditionalFormatting sqref="O99 O117:O123 O103:O105">
    <cfRule type="expression" dxfId="237" priority="172" stopIfTrue="1">
      <formula>AND(COUNTIF(S$10:S$391,O99)&gt;1,O99&lt;&gt;"nt",O99&lt;&gt;"Chào cờ")</formula>
    </cfRule>
  </conditionalFormatting>
  <conditionalFormatting sqref="L117:M117 L121:M121 L123:M123 L122 L118:L120">
    <cfRule type="expression" dxfId="236" priority="171" stopIfTrue="1">
      <formula>AND(COUNTIF(K$10:K$255,L117)&gt;1,L117&lt;&gt;"nt",L117&lt;&gt;"Chào cờ")</formula>
    </cfRule>
  </conditionalFormatting>
  <conditionalFormatting sqref="N178:N181 N187">
    <cfRule type="expression" dxfId="235" priority="170" stopIfTrue="1">
      <formula>AND(COUNTIF(W$10:W$294,N178)&gt;1,N178&lt;&gt;"nt",N178&lt;&gt;"Chào cờ")</formula>
    </cfRule>
  </conditionalFormatting>
  <conditionalFormatting sqref="L208:L210 L189 L183 L106:L108">
    <cfRule type="expression" dxfId="234" priority="169" stopIfTrue="1">
      <formula>AND(COUNTIF(T$10:T$213,L106)&gt;1,L106&lt;&gt;"nt",L106&lt;&gt;"Chào cờ")</formula>
    </cfRule>
  </conditionalFormatting>
  <conditionalFormatting sqref="H193:H194 D211:D212 E164 F193:F194">
    <cfRule type="expression" dxfId="233" priority="168" stopIfTrue="1">
      <formula>AND(COUNTIF(J$10:J$372,D164)&gt;1,D164&lt;&gt;"nt",D164&lt;&gt;"Chào cờ")</formula>
    </cfRule>
  </conditionalFormatting>
  <conditionalFormatting sqref="M122">
    <cfRule type="expression" dxfId="232" priority="167" stopIfTrue="1">
      <formula>AND(COUNTIF(U$10:U$391,M122)&gt;1,M122&lt;&gt;"nt",M122&lt;&gt;"Chào cờ")</formula>
    </cfRule>
  </conditionalFormatting>
  <conditionalFormatting sqref="D178:E182 D184:E188 E164 D212 F193:F194 G184:G187 H193:H194 G178:H182 H184:H188 L178:L179 L181">
    <cfRule type="expression" dxfId="231" priority="166" stopIfTrue="1">
      <formula>AND(COUNTIF(J$10:J$294,D164)&gt;1,D164&lt;&gt;"nt",D164&lt;&gt;"Chào cờ")</formula>
    </cfRule>
  </conditionalFormatting>
  <conditionalFormatting sqref="E147 E183 E189 E112:E116 E106:E110 E94:E98 E164 D212:D213 G106:G110 G94:G98 D208:F210 F190:F207 I165 I153 I159 I170:I177 H183 G112:G116 H189:H210">
    <cfRule type="expression" dxfId="230" priority="165" stopIfTrue="1">
      <formula>AND(COUNTIF(J$10:J$213,D94)&gt;1,D94&lt;&gt;"nt",D94&lt;&gt;"Chào cờ")</formula>
    </cfRule>
  </conditionalFormatting>
  <conditionalFormatting sqref="E99:E105 E111 E117 E121:E123 G111 G121:G123 G117 G99:G105 K208:K211 K213 M208:M210 M213 K106:K109 K111 M106:M108 M111 O106:O108 O111">
    <cfRule type="expression" dxfId="229" priority="164" stopIfTrue="1">
      <formula>AND(COUNTIF(K$10:K$391,E99)&gt;1,E99&lt;&gt;"nt",E99&lt;&gt;"Chào cờ")</formula>
    </cfRule>
  </conditionalFormatting>
  <conditionalFormatting sqref="J188 L182">
    <cfRule type="expression" dxfId="228" priority="163" stopIfTrue="1">
      <formula>AND(COUNTIF(Q$10:Q$235,J182)&gt;1,J182&lt;&gt;"nt",J182&lt;&gt;"Chào cờ")</formula>
    </cfRule>
  </conditionalFormatting>
  <conditionalFormatting sqref="J188 K130:K133 J136:J137 K164 L182 J44 K158 N158 J50 L50 L38">
    <cfRule type="expression" dxfId="227" priority="162" stopIfTrue="1">
      <formula>AND(COUNTIF(Q$10:Q$217,J38)&gt;1,J38&lt;&gt;"nt",J38&lt;&gt;"Chào cờ")</formula>
    </cfRule>
  </conditionalFormatting>
  <conditionalFormatting sqref="J188 L182">
    <cfRule type="expression" dxfId="226" priority="161" stopIfTrue="1">
      <formula>AND(COUNTIF(Q$10:Q$294,J182)&gt;1,J182&lt;&gt;"nt",J182&lt;&gt;"Chào cờ")</formula>
    </cfRule>
  </conditionalFormatting>
  <conditionalFormatting sqref="L188">
    <cfRule type="expression" dxfId="225" priority="160" stopIfTrue="1">
      <formula>AND(COUNTIF(T$10:T$235,L188)&gt;1,L188&lt;&gt;"nt",L188&lt;&gt;"Chào cờ")</formula>
    </cfRule>
  </conditionalFormatting>
  <conditionalFormatting sqref="L178:L182 L187:L188">
    <cfRule type="expression" dxfId="224" priority="159" stopIfTrue="1">
      <formula>AND(COUNTIF(T$10:T$294,L178)&gt;1,L178&lt;&gt;"nt",L178&lt;&gt;"Chào cờ")</formula>
    </cfRule>
  </conditionalFormatting>
  <conditionalFormatting sqref="N195:O195">
    <cfRule type="expression" dxfId="223" priority="158" stopIfTrue="1">
      <formula>AND(COUNTIF(N$10:N$537,N195)&gt;1,N195&lt;&gt;"nt",N195&lt;&gt;"Chào cờ")</formula>
    </cfRule>
  </conditionalFormatting>
  <conditionalFormatting sqref="N195:O195">
    <cfRule type="expression" dxfId="222" priority="157" stopIfTrue="1">
      <formula>AND(COUNTIF(N$10:N$534,N195)&gt;1,N195&lt;&gt;"nt",N195&lt;&gt;"Chào cờ")</formula>
    </cfRule>
  </conditionalFormatting>
  <conditionalFormatting sqref="N195:O195">
    <cfRule type="expression" dxfId="221" priority="156" stopIfTrue="1">
      <formula>AND(COUNTIF(N$10:N$519,N195)&gt;1,N195&lt;&gt;"nt",N195&lt;&gt;"Chào cờ")</formula>
    </cfRule>
  </conditionalFormatting>
  <conditionalFormatting sqref="N195:O195">
    <cfRule type="expression" dxfId="220" priority="155" stopIfTrue="1">
      <formula>AND(COUNTIF(N$10:N$504,N195)&gt;1,N195&lt;&gt;"nt",N195&lt;&gt;"Chào cờ")</formula>
    </cfRule>
  </conditionalFormatting>
  <conditionalFormatting sqref="N195:O195">
    <cfRule type="expression" dxfId="219" priority="154" stopIfTrue="1">
      <formula>AND(COUNTIF(N$10:N$501,N195)&gt;1,N195&lt;&gt;"nt",N195&lt;&gt;"Chào cờ")</formula>
    </cfRule>
  </conditionalFormatting>
  <conditionalFormatting sqref="N195:O195">
    <cfRule type="expression" dxfId="218" priority="153" stopIfTrue="1">
      <formula>AND(COUNTIF(N$10:N$505,N195)&gt;1,N195&lt;&gt;"nt",N195&lt;&gt;"Chào cờ")</formula>
    </cfRule>
  </conditionalFormatting>
  <conditionalFormatting sqref="N195:O195">
    <cfRule type="expression" dxfId="217" priority="152" stopIfTrue="1">
      <formula>AND(COUNTIF(N$10:N$570,N195)&gt;1,N195&lt;&gt;"nt",N195&lt;&gt;"Chào cờ")</formula>
    </cfRule>
  </conditionalFormatting>
  <conditionalFormatting sqref="N195:O195">
    <cfRule type="expression" dxfId="216" priority="151" stopIfTrue="1">
      <formula>AND(COUNTIF(N$10:N$512,N195)&gt;1,N195&lt;&gt;"nt",N195&lt;&gt;"Chào cờ")</formula>
    </cfRule>
  </conditionalFormatting>
  <conditionalFormatting sqref="N195:O195">
    <cfRule type="expression" dxfId="215" priority="150" stopIfTrue="1">
      <formula>AND(COUNTIF(N$10:N$515,N195)&gt;1,N195&lt;&gt;"nt",N195&lt;&gt;"Chào cờ")</formula>
    </cfRule>
  </conditionalFormatting>
  <conditionalFormatting sqref="N195:O195">
    <cfRule type="expression" dxfId="214" priority="149" stopIfTrue="1">
      <formula>AND(COUNTIF(N$10:N$499,N195)&gt;1,N195&lt;&gt;"nt",N195&lt;&gt;"Chào cờ")</formula>
    </cfRule>
  </conditionalFormatting>
  <conditionalFormatting sqref="N195:O195">
    <cfRule type="expression" dxfId="213" priority="148" stopIfTrue="1">
      <formula>AND(COUNTIF(N$10:N$547,N195)&gt;1,N195&lt;&gt;"nt",N195&lt;&gt;"Chào cờ")</formula>
    </cfRule>
  </conditionalFormatting>
  <conditionalFormatting sqref="N195:O195">
    <cfRule type="expression" dxfId="212" priority="147" stopIfTrue="1">
      <formula>AND(COUNTIF(N$10:N$554,N195)&gt;1,N195&lt;&gt;"nt",N195&lt;&gt;"Chào cờ")</formula>
    </cfRule>
  </conditionalFormatting>
  <conditionalFormatting sqref="N195:O195">
    <cfRule type="expression" dxfId="211" priority="146" stopIfTrue="1">
      <formula>AND(COUNTIF(N$10:N$567,N195)&gt;1,N195&lt;&gt;"nt",N195&lt;&gt;"Chào cờ")</formula>
    </cfRule>
  </conditionalFormatting>
  <conditionalFormatting sqref="N195:O195">
    <cfRule type="expression" dxfId="210" priority="145" stopIfTrue="1">
      <formula>AND(COUNTIF(N$10:N$564,N195)&gt;1,N195&lt;&gt;"nt",N195&lt;&gt;"Chào cờ")</formula>
    </cfRule>
  </conditionalFormatting>
  <conditionalFormatting sqref="N195:O195">
    <cfRule type="expression" dxfId="209" priority="144" stopIfTrue="1">
      <formula>AND(COUNTIF(T$10:T$486,N195)&gt;1,N195&lt;&gt;"nt",N195&lt;&gt;"Chào cờ")</formula>
    </cfRule>
  </conditionalFormatting>
  <conditionalFormatting sqref="N65:O66">
    <cfRule type="expression" dxfId="208" priority="143" stopIfTrue="1">
      <formula>AND(COUNTIF(N$10:N$194,N65)&gt;1,N65&lt;&gt;"nt",N65&lt;&gt;"Chào cờ")</formula>
    </cfRule>
  </conditionalFormatting>
  <conditionalFormatting sqref="N64:O66">
    <cfRule type="expression" dxfId="207" priority="142" stopIfTrue="1">
      <formula>AND(COUNTIF(N$10:N$189,N64)&gt;1,N64&lt;&gt;"nt",N64&lt;&gt;"Chào cờ")</formula>
    </cfRule>
  </conditionalFormatting>
  <conditionalFormatting sqref="J202:K204">
    <cfRule type="expression" dxfId="206" priority="141" stopIfTrue="1">
      <formula>AND(COUNTIF(J$10:J$480,J202)&gt;1,J202&lt;&gt;"nt",J202&lt;&gt;"Chào cờ")</formula>
    </cfRule>
  </conditionalFormatting>
  <conditionalFormatting sqref="J202:K204">
    <cfRule type="expression" dxfId="205" priority="140" stopIfTrue="1">
      <formula>AND(COUNTIF(J$10:J$531,J202)&gt;1,J202&lt;&gt;"nt",J202&lt;&gt;"Chào cờ")</formula>
    </cfRule>
  </conditionalFormatting>
  <conditionalFormatting sqref="J202:K204">
    <cfRule type="expression" dxfId="204" priority="139" stopIfTrue="1">
      <formula>AND(COUNTIF(J$10:J$528,J202)&gt;1,J202&lt;&gt;"nt",J202&lt;&gt;"Chào cờ")</formula>
    </cfRule>
  </conditionalFormatting>
  <conditionalFormatting sqref="J202:K204">
    <cfRule type="expression" dxfId="203" priority="138" stopIfTrue="1">
      <formula>AND(COUNTIF(J$10:J$513,J202)&gt;1,J202&lt;&gt;"nt",J202&lt;&gt;"Chào cờ")</formula>
    </cfRule>
  </conditionalFormatting>
  <conditionalFormatting sqref="J202:K204">
    <cfRule type="expression" dxfId="202" priority="137" stopIfTrue="1">
      <formula>AND(COUNTIF(J$10:J$498,J202)&gt;1,J202&lt;&gt;"nt",J202&lt;&gt;"Chào cờ")</formula>
    </cfRule>
  </conditionalFormatting>
  <conditionalFormatting sqref="J202:K204">
    <cfRule type="expression" dxfId="201" priority="136" stopIfTrue="1">
      <formula>AND(COUNTIF(J$10:J$510,J202)&gt;1,J202&lt;&gt;"nt",J202&lt;&gt;"Chào cờ")</formula>
    </cfRule>
  </conditionalFormatting>
  <conditionalFormatting sqref="J203:K203 K202 K204">
    <cfRule type="expression" dxfId="200" priority="135" stopIfTrue="1">
      <formula>AND(COUNTIF(J$10:J$492,J202)&gt;1,J202&lt;&gt;"nt",J202&lt;&gt;"Chào cờ")</formula>
    </cfRule>
  </conditionalFormatting>
  <conditionalFormatting sqref="J202:K204">
    <cfRule type="expression" dxfId="199" priority="134" stopIfTrue="1">
      <formula>AND(COUNTIF(J$10:J$504,J202)&gt;1,J202&lt;&gt;"nt",J202&lt;&gt;"Chào cờ")</formula>
    </cfRule>
  </conditionalFormatting>
  <conditionalFormatting sqref="J202:K204">
    <cfRule type="expression" dxfId="198" priority="133" stopIfTrue="1">
      <formula>AND(COUNTIF(J$10:J$495,J202)&gt;1,J202&lt;&gt;"nt",J202&lt;&gt;"Chào cờ")</formula>
    </cfRule>
  </conditionalFormatting>
  <conditionalFormatting sqref="J202:K204">
    <cfRule type="expression" dxfId="197" priority="132" stopIfTrue="1">
      <formula>AND(COUNTIF(J$10:J$521,J202)&gt;1,J202&lt;&gt;"nt",J202&lt;&gt;"Chào cờ")</formula>
    </cfRule>
  </conditionalFormatting>
  <conditionalFormatting sqref="J202:K204">
    <cfRule type="expression" dxfId="196" priority="131" stopIfTrue="1">
      <formula>AND(COUNTIF(J$10:J$477,J202)&gt;1,J202&lt;&gt;"nt",J202&lt;&gt;"Chào cờ")</formula>
    </cfRule>
  </conditionalFormatting>
  <conditionalFormatting sqref="J202:K204">
    <cfRule type="expression" dxfId="195" priority="130" stopIfTrue="1">
      <formula>AND(COUNTIF(J$10:J$499,J202)&gt;1,J202&lt;&gt;"nt",J202&lt;&gt;"Chào cờ")</formula>
    </cfRule>
  </conditionalFormatting>
  <conditionalFormatting sqref="J202:K204">
    <cfRule type="expression" dxfId="194" priority="129" stopIfTrue="1">
      <formula>AND(COUNTIF(J$10:J$564,J202)&gt;1,J202&lt;&gt;"nt",J202&lt;&gt;"Chào cờ")</formula>
    </cfRule>
  </conditionalFormatting>
  <conditionalFormatting sqref="J203:K203 K202 K204">
    <cfRule type="expression" dxfId="193" priority="128" stopIfTrue="1">
      <formula>AND(COUNTIF(J$10:J$506,J202)&gt;1,J202&lt;&gt;"nt",J202&lt;&gt;"Chào cờ")</formula>
    </cfRule>
  </conditionalFormatting>
  <conditionalFormatting sqref="J202:K204">
    <cfRule type="expression" dxfId="192" priority="127" stopIfTrue="1">
      <formula>AND(COUNTIF(J$10:J$509,J202)&gt;1,J202&lt;&gt;"nt",J202&lt;&gt;"Chào cờ")</formula>
    </cfRule>
  </conditionalFormatting>
  <conditionalFormatting sqref="J202:K204">
    <cfRule type="expression" dxfId="191" priority="126" stopIfTrue="1">
      <formula>AND(COUNTIF(J$10:J$493,J202)&gt;1,J202&lt;&gt;"nt",J202&lt;&gt;"Chào cờ")</formula>
    </cfRule>
  </conditionalFormatting>
  <conditionalFormatting sqref="J202:K204">
    <cfRule type="expression" dxfId="190" priority="125" stopIfTrue="1">
      <formula>AND(COUNTIF(J$10:J$541,J202)&gt;1,J202&lt;&gt;"nt",J202&lt;&gt;"Chào cờ")</formula>
    </cfRule>
  </conditionalFormatting>
  <conditionalFormatting sqref="J202:K204">
    <cfRule type="expression" dxfId="189" priority="124" stopIfTrue="1">
      <formula>AND(COUNTIF(J$10:J$548,J202)&gt;1,J202&lt;&gt;"nt",J202&lt;&gt;"Chào cờ")</formula>
    </cfRule>
  </conditionalFormatting>
  <conditionalFormatting sqref="J202:K204">
    <cfRule type="expression" dxfId="188" priority="123" stopIfTrue="1">
      <formula>AND(COUNTIF(J$10:J$561,J202)&gt;1,J202&lt;&gt;"nt",J202&lt;&gt;"Chào cờ")</formula>
    </cfRule>
  </conditionalFormatting>
  <conditionalFormatting sqref="J203:K203 K202 K204">
    <cfRule type="expression" dxfId="187" priority="122" stopIfTrue="1">
      <formula>AND(COUNTIF(J$10:J$558,J202)&gt;1,J202&lt;&gt;"nt",J202&lt;&gt;"Chào cờ")</formula>
    </cfRule>
  </conditionalFormatting>
  <conditionalFormatting sqref="J202:K204">
    <cfRule type="expression" dxfId="186" priority="121" stopIfTrue="1">
      <formula>AND(COUNTIF(P$10:P$480,J202)&gt;1,J202&lt;&gt;"nt",J202&lt;&gt;"Chào cờ")</formula>
    </cfRule>
  </conditionalFormatting>
  <conditionalFormatting sqref="J206">
    <cfRule type="expression" dxfId="185" priority="120" stopIfTrue="1">
      <formula>AND(COUNTIF(J$10:J$450,J206)&gt;1,J206&lt;&gt;"nt",J206&lt;&gt;"Chào cờ")</formula>
    </cfRule>
  </conditionalFormatting>
  <conditionalFormatting sqref="J206">
    <cfRule type="expression" dxfId="184" priority="119" stopIfTrue="1">
      <formula>AND(COUNTIF(J$10:J$403,J206)&gt;1,J206&lt;&gt;"nt",J206&lt;&gt;"Chào cờ")</formula>
    </cfRule>
  </conditionalFormatting>
  <conditionalFormatting sqref="J206">
    <cfRule type="expression" dxfId="183" priority="118" stopIfTrue="1">
      <formula>AND(COUNTIF(J$10:J$400,J206)&gt;1,J206&lt;&gt;"nt",J206&lt;&gt;"Chào cờ")</formula>
    </cfRule>
  </conditionalFormatting>
  <conditionalFormatting sqref="J206">
    <cfRule type="expression" dxfId="182" priority="117" stopIfTrue="1">
      <formula>AND(COUNTIF(J$10:J$453,J206)&gt;1,J206&lt;&gt;"nt",J206&lt;&gt;"Chào cờ")</formula>
    </cfRule>
  </conditionalFormatting>
  <conditionalFormatting sqref="M188">
    <cfRule type="expression" dxfId="181" priority="116" stopIfTrue="1">
      <formula>AND(COUNTIF(#REF!,M188)&gt;1,M188&lt;&gt;"nt",M188&lt;&gt;"Chào cờ")</formula>
    </cfRule>
  </conditionalFormatting>
  <conditionalFormatting sqref="J20 J16:J18">
    <cfRule type="expression" dxfId="180" priority="115" stopIfTrue="1">
      <formula>AND(COUNTIF(J$10:J$93,J16)&gt;1,J16&lt;&gt;"nt",J16&lt;&gt;"Chào cờ")</formula>
    </cfRule>
  </conditionalFormatting>
  <conditionalFormatting sqref="J20">
    <cfRule type="expression" dxfId="179" priority="114" stopIfTrue="1">
      <formula>AND(COUNTIF(J$10:J$99,J20)&gt;1,J20&lt;&gt;"nt",J20&lt;&gt;"Chào cờ")</formula>
    </cfRule>
  </conditionalFormatting>
  <conditionalFormatting sqref="J20 J16:J18">
    <cfRule type="expression" dxfId="178" priority="113" stopIfTrue="1">
      <formula>AND(COUNTIF(J$10:J$87,J16)&gt;1,J16&lt;&gt;"nt",J16&lt;&gt;"Chào cờ")</formula>
    </cfRule>
  </conditionalFormatting>
  <conditionalFormatting sqref="J20 J16:J18">
    <cfRule type="expression" dxfId="177" priority="112" stopIfTrue="1">
      <formula>AND(COUNTIF(J$10:J$111,J16)&gt;1,J16&lt;&gt;"nt",J16&lt;&gt;"Chào cờ")</formula>
    </cfRule>
  </conditionalFormatting>
  <conditionalFormatting sqref="J20 J16:J18">
    <cfRule type="expression" dxfId="176" priority="111" stopIfTrue="1">
      <formula>AND(COUNTIF(J$10:J$108,J16)&gt;1,J16&lt;&gt;"nt",J16&lt;&gt;"Chào cờ")</formula>
    </cfRule>
  </conditionalFormatting>
  <conditionalFormatting sqref="J20 J16:J18">
    <cfRule type="expression" dxfId="175" priority="110" stopIfTrue="1">
      <formula>AND(COUNTIF(J$10:J$81,J16)&gt;1,J16&lt;&gt;"nt",J16&lt;&gt;"Chào cờ")</formula>
    </cfRule>
  </conditionalFormatting>
  <conditionalFormatting sqref="J20 J16:J18">
    <cfRule type="expression" dxfId="174" priority="109" stopIfTrue="1">
      <formula>AND(COUNTIF(J$10:J$90,J16)&gt;1,J16&lt;&gt;"nt",J16&lt;&gt;"Chào cờ")</formula>
    </cfRule>
  </conditionalFormatting>
  <conditionalFormatting sqref="J20">
    <cfRule type="expression" dxfId="173" priority="108" stopIfTrue="1">
      <formula>AND(COUNTIF(J$10:J$75,J20)&gt;1,J20&lt;&gt;"nt",J20&lt;&gt;"Chào cờ")</formula>
    </cfRule>
  </conditionalFormatting>
  <conditionalFormatting sqref="J20 J16:J18">
    <cfRule type="expression" dxfId="172" priority="107" stopIfTrue="1">
      <formula>AND(COUNTIF(J$10:J$84,J16)&gt;1,J16&lt;&gt;"nt",J16&lt;&gt;"Chào cờ")</formula>
    </cfRule>
  </conditionalFormatting>
  <conditionalFormatting sqref="J20">
    <cfRule type="expression" dxfId="171" priority="106" stopIfTrue="1">
      <formula>AND(COUNTIF(J$10:J$78,J20)&gt;1,J20&lt;&gt;"nt",J20&lt;&gt;"Chào cờ")</formula>
    </cfRule>
  </conditionalFormatting>
  <conditionalFormatting sqref="J20 J16:J18">
    <cfRule type="expression" dxfId="170" priority="105" stopIfTrue="1">
      <formula>AND(COUNTIF(J$10:J$63,J16)&gt;1,J16&lt;&gt;"nt",J16&lt;&gt;"Chào cờ")</formula>
    </cfRule>
  </conditionalFormatting>
  <conditionalFormatting sqref="J20">
    <cfRule type="expression" dxfId="169" priority="104" stopIfTrue="1">
      <formula>AND(COUNTIF(J$10:J$95,J20)&gt;1,J20&lt;&gt;"nt",J20&lt;&gt;"Chào cờ")</formula>
    </cfRule>
  </conditionalFormatting>
  <conditionalFormatting sqref="J20 J16:J18">
    <cfRule type="expression" dxfId="168" priority="103" stopIfTrue="1">
      <formula>AND(COUNTIF(J$10:J$66,J16)&gt;1,J16&lt;&gt;"nt",J16&lt;&gt;"Chào cờ")</formula>
    </cfRule>
  </conditionalFormatting>
  <conditionalFormatting sqref="J20">
    <cfRule type="expression" dxfId="167" priority="102" stopIfTrue="1">
      <formula>AND(COUNTIF(Q$10:Q$66,J20)&gt;1,J20&lt;&gt;"nt",J20&lt;&gt;"Chào cờ")</formula>
    </cfRule>
  </conditionalFormatting>
  <conditionalFormatting sqref="J20">
    <cfRule type="expression" dxfId="166" priority="101" stopIfTrue="1">
      <formula>AND(COUNTIF(J$10:J$79,J20)&gt;1,J20&lt;&gt;"nt",J20&lt;&gt;"Chào cờ")</formula>
    </cfRule>
  </conditionalFormatting>
  <conditionalFormatting sqref="J20">
    <cfRule type="expression" dxfId="165" priority="100" stopIfTrue="1">
      <formula>AND(COUNTIF(J$10:J$115,J20)&gt;1,J20&lt;&gt;"nt",J20&lt;&gt;"Chào cờ")</formula>
    </cfRule>
  </conditionalFormatting>
  <conditionalFormatting sqref="J20 J16:J18">
    <cfRule type="expression" dxfId="164" priority="99" stopIfTrue="1">
      <formula>AND(COUNTIF(J$10:J$128,J16)&gt;1,J16&lt;&gt;"nt",J16&lt;&gt;"Chào cờ")</formula>
    </cfRule>
  </conditionalFormatting>
  <conditionalFormatting sqref="J19">
    <cfRule type="expression" dxfId="163" priority="98" stopIfTrue="1">
      <formula>AND(COUNTIF(J$10:J$264,J19)&gt;1,J19&lt;&gt;"nt",J19&lt;&gt;"Chào cờ")</formula>
    </cfRule>
  </conditionalFormatting>
  <conditionalFormatting sqref="J19">
    <cfRule type="expression" dxfId="162" priority="97" stopIfTrue="1">
      <formula>AND(COUNTIF(J$10:J$240,J19)&gt;1,J19&lt;&gt;"nt",J19&lt;&gt;"Chào cờ")</formula>
    </cfRule>
  </conditionalFormatting>
  <conditionalFormatting sqref="J19">
    <cfRule type="expression" dxfId="161" priority="96" stopIfTrue="1">
      <formula>AND(COUNTIF(J$10:J$284,J19)&gt;1,J19&lt;&gt;"nt",J19&lt;&gt;"Chào cờ")</formula>
    </cfRule>
  </conditionalFormatting>
  <conditionalFormatting sqref="J19">
    <cfRule type="expression" dxfId="160" priority="95" stopIfTrue="1">
      <formula>AND(COUNTIF(J$10:J$213,J19)&gt;1,J19&lt;&gt;"nt",J19&lt;&gt;"Chào cờ")</formula>
    </cfRule>
  </conditionalFormatting>
  <conditionalFormatting sqref="J19">
    <cfRule type="expression" dxfId="159" priority="94" stopIfTrue="1">
      <formula>AND(COUNTIF(J$10:J$217,J19)&gt;1,J19&lt;&gt;"nt",J19&lt;&gt;"Chào cờ")</formula>
    </cfRule>
  </conditionalFormatting>
  <conditionalFormatting sqref="L17">
    <cfRule type="expression" dxfId="158" priority="93" stopIfTrue="1">
      <formula>AND(COUNTIF(L$10:L$93,L17)&gt;1,L17&lt;&gt;"nt",L17&lt;&gt;"Chào cờ")</formula>
    </cfRule>
  </conditionalFormatting>
  <conditionalFormatting sqref="L17">
    <cfRule type="expression" dxfId="157" priority="92" stopIfTrue="1">
      <formula>AND(COUNTIF(L$10:L$87,L17)&gt;1,L17&lt;&gt;"nt",L17&lt;&gt;"Chào cờ")</formula>
    </cfRule>
  </conditionalFormatting>
  <conditionalFormatting sqref="L17">
    <cfRule type="expression" dxfId="156" priority="91" stopIfTrue="1">
      <formula>AND(COUNTIF(L$10:L$111,L17)&gt;1,L17&lt;&gt;"nt",L17&lt;&gt;"Chào cờ")</formula>
    </cfRule>
  </conditionalFormatting>
  <conditionalFormatting sqref="L17">
    <cfRule type="expression" dxfId="155" priority="90" stopIfTrue="1">
      <formula>AND(COUNTIF(L$10:L$108,L17)&gt;1,L17&lt;&gt;"nt",L17&lt;&gt;"Chào cờ")</formula>
    </cfRule>
  </conditionalFormatting>
  <conditionalFormatting sqref="L17">
    <cfRule type="expression" dxfId="154" priority="89" stopIfTrue="1">
      <formula>AND(COUNTIF(L$10:L$81,L17)&gt;1,L17&lt;&gt;"nt",L17&lt;&gt;"Chào cờ")</formula>
    </cfRule>
  </conditionalFormatting>
  <conditionalFormatting sqref="L17">
    <cfRule type="expression" dxfId="153" priority="88" stopIfTrue="1">
      <formula>AND(COUNTIF(L$10:L$90,L17)&gt;1,L17&lt;&gt;"nt",L17&lt;&gt;"Chào cờ")</formula>
    </cfRule>
  </conditionalFormatting>
  <conditionalFormatting sqref="L17">
    <cfRule type="expression" dxfId="152" priority="87" stopIfTrue="1">
      <formula>AND(COUNTIF(L$10:L$84,L17)&gt;1,L17&lt;&gt;"nt",L17&lt;&gt;"Chào cờ")</formula>
    </cfRule>
  </conditionalFormatting>
  <conditionalFormatting sqref="L17">
    <cfRule type="expression" dxfId="151" priority="86" stopIfTrue="1">
      <formula>AND(COUNTIF(L$10:L$63,L17)&gt;1,L17&lt;&gt;"nt",L17&lt;&gt;"Chào cờ")</formula>
    </cfRule>
  </conditionalFormatting>
  <conditionalFormatting sqref="L17">
    <cfRule type="expression" dxfId="150" priority="85" stopIfTrue="1">
      <formula>AND(COUNTIF(L$10:L$66,L17)&gt;1,L17&lt;&gt;"nt",L17&lt;&gt;"Chào cờ")</formula>
    </cfRule>
  </conditionalFormatting>
  <conditionalFormatting sqref="L17">
    <cfRule type="expression" dxfId="149" priority="84" stopIfTrue="1">
      <formula>AND(COUNTIF(L$10:L$128,L17)&gt;1,L17&lt;&gt;"nt",L17&lt;&gt;"Chào cờ")</formula>
    </cfRule>
  </conditionalFormatting>
  <conditionalFormatting sqref="M130:M132">
    <cfRule type="expression" dxfId="148" priority="83" stopIfTrue="1">
      <formula>AND(COUNTIF(#REF!,M130)&gt;1,M130&lt;&gt;"nt",M130&lt;&gt;"Chào cờ")</formula>
    </cfRule>
  </conditionalFormatting>
  <conditionalFormatting sqref="M130:M132">
    <cfRule type="expression" dxfId="147" priority="82" stopIfTrue="1">
      <formula>AND(COUNTIF(M$10:M$298,M130)&gt;1,M130&lt;&gt;"nt",M130&lt;&gt;"Chào cờ")</formula>
    </cfRule>
  </conditionalFormatting>
  <conditionalFormatting sqref="M130:M132">
    <cfRule type="expression" dxfId="146" priority="81" stopIfTrue="1">
      <formula>AND(COUNTIF(M$10:M$306,M130)&gt;1,M130&lt;&gt;"nt",M130&lt;&gt;"Chào cờ")</formula>
    </cfRule>
  </conditionalFormatting>
  <conditionalFormatting sqref="M130:M132">
    <cfRule type="expression" dxfId="145" priority="80" stopIfTrue="1">
      <formula>AND(COUNTIF(M$10:M$274,M130)&gt;1,M130&lt;&gt;"nt",M130&lt;&gt;"Chào cờ")</formula>
    </cfRule>
  </conditionalFormatting>
  <conditionalFormatting sqref="M130:M132">
    <cfRule type="expression" dxfId="144" priority="79" stopIfTrue="1">
      <formula>AND(COUNTIF(M$10:M$282,M130)&gt;1,M130&lt;&gt;"nt",M130&lt;&gt;"Chào cờ")</formula>
    </cfRule>
  </conditionalFormatting>
  <conditionalFormatting sqref="M130:M132">
    <cfRule type="expression" dxfId="143" priority="78" stopIfTrue="1">
      <formula>AND(COUNTIF(M$10:M$259,M130)&gt;1,M130&lt;&gt;"nt",M130&lt;&gt;"Chào cờ")</formula>
    </cfRule>
  </conditionalFormatting>
  <conditionalFormatting sqref="M130:M132">
    <cfRule type="expression" dxfId="142" priority="77" stopIfTrue="1">
      <formula>AND(COUNTIF(M$10:M$250,M130)&gt;1,M130&lt;&gt;"nt",M130&lt;&gt;"Chào cờ")</formula>
    </cfRule>
  </conditionalFormatting>
  <conditionalFormatting sqref="M130:M132">
    <cfRule type="expression" dxfId="141" priority="76" stopIfTrue="1">
      <formula>AND(COUNTIF(M$10:M$261,M130)&gt;1,M130&lt;&gt;"nt",M130&lt;&gt;"Chào cờ")</formula>
    </cfRule>
  </conditionalFormatting>
  <conditionalFormatting sqref="M130:M132">
    <cfRule type="expression" dxfId="140" priority="75" stopIfTrue="1">
      <formula>AND(COUNTIF(S$10:S$217,M130)&gt;1,M130&lt;&gt;"nt",M130&lt;&gt;"Chào cờ")</formula>
    </cfRule>
  </conditionalFormatting>
  <conditionalFormatting sqref="M130:M132">
    <cfRule type="expression" dxfId="139" priority="74" stopIfTrue="1">
      <formula>AND(COUNTIF(T$10:T$217,M130)&gt;1,M130&lt;&gt;"nt",M130&lt;&gt;"Chào cờ")</formula>
    </cfRule>
  </conditionalFormatting>
  <conditionalFormatting sqref="N130:N132">
    <cfRule type="expression" dxfId="138" priority="73" stopIfTrue="1">
      <formula>AND(COUNTIF(#REF!,N130)&gt;1,N130&lt;&gt;"nt",N130&lt;&gt;"Chào cờ")</formula>
    </cfRule>
  </conditionalFormatting>
  <conditionalFormatting sqref="N130:N132">
    <cfRule type="expression" dxfId="137" priority="72" stopIfTrue="1">
      <formula>AND(COUNTIF(N$10:N$298,N130)&gt;1,N130&lt;&gt;"nt",N130&lt;&gt;"Chào cờ")</formula>
    </cfRule>
  </conditionalFormatting>
  <conditionalFormatting sqref="N130:N132">
    <cfRule type="expression" dxfId="136" priority="71" stopIfTrue="1">
      <formula>AND(COUNTIF(N$10:N$306,N130)&gt;1,N130&lt;&gt;"nt",N130&lt;&gt;"Chào cờ")</formula>
    </cfRule>
  </conditionalFormatting>
  <conditionalFormatting sqref="N130:N132">
    <cfRule type="expression" dxfId="135" priority="70" stopIfTrue="1">
      <formula>AND(COUNTIF(N$10:N$274,N130)&gt;1,N130&lt;&gt;"nt",N130&lt;&gt;"Chào cờ")</formula>
    </cfRule>
  </conditionalFormatting>
  <conditionalFormatting sqref="N130:N132">
    <cfRule type="expression" dxfId="134" priority="69" stopIfTrue="1">
      <formula>AND(COUNTIF(N$10:N$282,N130)&gt;1,N130&lt;&gt;"nt",N130&lt;&gt;"Chào cờ")</formula>
    </cfRule>
  </conditionalFormatting>
  <conditionalFormatting sqref="N130:N132">
    <cfRule type="expression" dxfId="133" priority="68" stopIfTrue="1">
      <formula>AND(COUNTIF(N$10:N$259,N130)&gt;1,N130&lt;&gt;"nt",N130&lt;&gt;"Chào cờ")</formula>
    </cfRule>
  </conditionalFormatting>
  <conditionalFormatting sqref="N130:N132">
    <cfRule type="expression" dxfId="132" priority="67" stopIfTrue="1">
      <formula>AND(COUNTIF(N$10:N$250,N130)&gt;1,N130&lt;&gt;"nt",N130&lt;&gt;"Chào cờ")</formula>
    </cfRule>
  </conditionalFormatting>
  <conditionalFormatting sqref="N130:N132">
    <cfRule type="expression" dxfId="131" priority="66" stopIfTrue="1">
      <formula>AND(COUNTIF(N$10:N$261,N130)&gt;1,N130&lt;&gt;"nt",N130&lt;&gt;"Chào cờ")</formula>
    </cfRule>
  </conditionalFormatting>
  <conditionalFormatting sqref="N130:N132">
    <cfRule type="expression" dxfId="130" priority="65" stopIfTrue="1">
      <formula>AND(COUNTIF(T$10:T$217,N130)&gt;1,N130&lt;&gt;"nt",N130&lt;&gt;"Chào cờ")</formula>
    </cfRule>
  </conditionalFormatting>
  <conditionalFormatting sqref="N130:N132">
    <cfRule type="expression" dxfId="129" priority="64" stopIfTrue="1">
      <formula>AND(COUNTIF(U$10:U$217,N130)&gt;1,N130&lt;&gt;"nt",N130&lt;&gt;"Chào cờ")</formula>
    </cfRule>
  </conditionalFormatting>
  <conditionalFormatting sqref="O130:O132">
    <cfRule type="expression" dxfId="128" priority="63" stopIfTrue="1">
      <formula>AND(COUNTIF(#REF!,O130)&gt;1,O130&lt;&gt;"nt",O130&lt;&gt;"Chào cờ")</formula>
    </cfRule>
  </conditionalFormatting>
  <conditionalFormatting sqref="O130:O132">
    <cfRule type="expression" dxfId="127" priority="62" stopIfTrue="1">
      <formula>AND(COUNTIF(O$10:O$298,O130)&gt;1,O130&lt;&gt;"nt",O130&lt;&gt;"Chào cờ")</formula>
    </cfRule>
  </conditionalFormatting>
  <conditionalFormatting sqref="O130:O132">
    <cfRule type="expression" dxfId="126" priority="61" stopIfTrue="1">
      <formula>AND(COUNTIF(O$10:O$306,O130)&gt;1,O130&lt;&gt;"nt",O130&lt;&gt;"Chào cờ")</formula>
    </cfRule>
  </conditionalFormatting>
  <conditionalFormatting sqref="O130:O132">
    <cfRule type="expression" dxfId="125" priority="60" stopIfTrue="1">
      <formula>AND(COUNTIF(O$10:O$274,O130)&gt;1,O130&lt;&gt;"nt",O130&lt;&gt;"Chào cờ")</formula>
    </cfRule>
  </conditionalFormatting>
  <conditionalFormatting sqref="O130:O132">
    <cfRule type="expression" dxfId="124" priority="59" stopIfTrue="1">
      <formula>AND(COUNTIF(O$10:O$282,O130)&gt;1,O130&lt;&gt;"nt",O130&lt;&gt;"Chào cờ")</formula>
    </cfRule>
  </conditionalFormatting>
  <conditionalFormatting sqref="O130:O132">
    <cfRule type="expression" dxfId="123" priority="58" stopIfTrue="1">
      <formula>AND(COUNTIF(O$10:O$259,O130)&gt;1,O130&lt;&gt;"nt",O130&lt;&gt;"Chào cờ")</formula>
    </cfRule>
  </conditionalFormatting>
  <conditionalFormatting sqref="O130:O132">
    <cfRule type="expression" dxfId="122" priority="57" stopIfTrue="1">
      <formula>AND(COUNTIF(O$10:O$250,O130)&gt;1,O130&lt;&gt;"nt",O130&lt;&gt;"Chào cờ")</formula>
    </cfRule>
  </conditionalFormatting>
  <conditionalFormatting sqref="O130:O132">
    <cfRule type="expression" dxfId="121" priority="56" stopIfTrue="1">
      <formula>AND(COUNTIF(O$10:O$261,O130)&gt;1,O130&lt;&gt;"nt",O130&lt;&gt;"Chào cờ")</formula>
    </cfRule>
  </conditionalFormatting>
  <conditionalFormatting sqref="O130:O132">
    <cfRule type="expression" dxfId="120" priority="55" stopIfTrue="1">
      <formula>AND(COUNTIF(U$10:U$217,O130)&gt;1,O130&lt;&gt;"nt",O130&lt;&gt;"Chào cờ")</formula>
    </cfRule>
  </conditionalFormatting>
  <conditionalFormatting sqref="O130:O132">
    <cfRule type="expression" dxfId="119" priority="54" stopIfTrue="1">
      <formula>AND(COUNTIF(V$10:V$217,O130)&gt;1,O130&lt;&gt;"nt",O130&lt;&gt;"Chào cờ")</formula>
    </cfRule>
  </conditionalFormatting>
  <conditionalFormatting sqref="N134">
    <cfRule type="expression" dxfId="118" priority="53" stopIfTrue="1">
      <formula>AND(COUNTIF(#REF!,N134)&gt;1,N134&lt;&gt;"nt",N134&lt;&gt;"Chào cờ")</formula>
    </cfRule>
  </conditionalFormatting>
  <conditionalFormatting sqref="K86:L86 K85">
    <cfRule type="expression" dxfId="117" priority="52" stopIfTrue="1">
      <formula>AND(COUNTIF(K$9:K$9,K85)&gt;1,K85&lt;&gt;"nt",K85&lt;&gt;"Chào cờ")</formula>
    </cfRule>
  </conditionalFormatting>
  <conditionalFormatting sqref="L86">
    <cfRule type="expression" dxfId="116" priority="51" stopIfTrue="1">
      <formula>AND(COUNTIF(P$9:P$9,L86)&gt;1,L86&lt;&gt;"nt",L86&lt;&gt;"Chào cờ")</formula>
    </cfRule>
  </conditionalFormatting>
  <conditionalFormatting sqref="M86">
    <cfRule type="expression" dxfId="115" priority="50" stopIfTrue="1">
      <formula>AND(COUNTIF(M$10:M$117,M86)&gt;1,M86&lt;&gt;"nt",M86&lt;&gt;"Chào cờ")</formula>
    </cfRule>
  </conditionalFormatting>
  <conditionalFormatting sqref="M86">
    <cfRule type="expression" dxfId="114" priority="49" stopIfTrue="1">
      <formula>AND(COUNTIF(M$10:M$126,M86)&gt;1,M86&lt;&gt;"nt",M86&lt;&gt;"Chào cờ")</formula>
    </cfRule>
  </conditionalFormatting>
  <conditionalFormatting sqref="M86">
    <cfRule type="expression" dxfId="113" priority="48" stopIfTrue="1">
      <formula>AND(COUNTIF(M$10:M$162,M86)&gt;1,M86&lt;&gt;"nt",M86&lt;&gt;"Chào cờ")</formula>
    </cfRule>
  </conditionalFormatting>
  <conditionalFormatting sqref="J85">
    <cfRule type="expression" dxfId="112" priority="47" stopIfTrue="1">
      <formula>AND(COUNTIF(J$10:J$264,J85)&gt;1,J85&lt;&gt;"nt",J85&lt;&gt;"Chào cờ")</formula>
    </cfRule>
  </conditionalFormatting>
  <conditionalFormatting sqref="M86">
    <cfRule type="expression" dxfId="111" priority="46" stopIfTrue="1">
      <formula>AND(COUNTIF(M$10:M$171,M86)&gt;1,M86&lt;&gt;"nt",M86&lt;&gt;"Chào cờ")</formula>
    </cfRule>
  </conditionalFormatting>
  <conditionalFormatting sqref="J85">
    <cfRule type="expression" dxfId="110" priority="45" stopIfTrue="1">
      <formula>AND(COUNTIF(J$10:J$240,J85)&gt;1,J85&lt;&gt;"nt",J85&lt;&gt;"Chào cờ")</formula>
    </cfRule>
  </conditionalFormatting>
  <conditionalFormatting sqref="J82:J83">
    <cfRule type="expression" dxfId="109" priority="44" stopIfTrue="1">
      <formula>AND(COUNTIF(J$9:J$9,J82)&gt;1,J82&lt;&gt;"nt",J82&lt;&gt;"Chào cờ")</formula>
    </cfRule>
  </conditionalFormatting>
  <conditionalFormatting sqref="J84">
    <cfRule type="expression" dxfId="108" priority="43" stopIfTrue="1">
      <formula>AND(COUNTIF(J$10:J$46,J84)&gt;1,J84&lt;&gt;"nt",J84&lt;&gt;"Chào cờ")</formula>
    </cfRule>
  </conditionalFormatting>
  <conditionalFormatting sqref="J86">
    <cfRule type="expression" dxfId="107" priority="42" stopIfTrue="1">
      <formula>AND(COUNTIF(J$10:J$93,J86)&gt;1,J86&lt;&gt;"nt",J86&lt;&gt;"Chào cờ")</formula>
    </cfRule>
  </conditionalFormatting>
  <conditionalFormatting sqref="J86">
    <cfRule type="expression" dxfId="106" priority="41" stopIfTrue="1">
      <formula>AND(COUNTIF(J$10:J$99,J86)&gt;1,J86&lt;&gt;"nt",J86&lt;&gt;"Chào cờ")</formula>
    </cfRule>
  </conditionalFormatting>
  <conditionalFormatting sqref="J86">
    <cfRule type="expression" dxfId="105" priority="40" stopIfTrue="1">
      <formula>AND(COUNTIF(J$10:J$87,J86)&gt;1,J86&lt;&gt;"nt",J86&lt;&gt;"Chào cờ")</formula>
    </cfRule>
  </conditionalFormatting>
  <conditionalFormatting sqref="J86">
    <cfRule type="expression" dxfId="104" priority="39" stopIfTrue="1">
      <formula>AND(COUNTIF(J$10:J$111,J86)&gt;1,J86&lt;&gt;"nt",J86&lt;&gt;"Chào cờ")</formula>
    </cfRule>
  </conditionalFormatting>
  <conditionalFormatting sqref="J86">
    <cfRule type="expression" dxfId="103" priority="38" stopIfTrue="1">
      <formula>AND(COUNTIF(J$10:J$108,J86)&gt;1,J86&lt;&gt;"nt",J86&lt;&gt;"Chào cờ")</formula>
    </cfRule>
  </conditionalFormatting>
  <conditionalFormatting sqref="J86">
    <cfRule type="expression" dxfId="102" priority="37" stopIfTrue="1">
      <formula>AND(COUNTIF(J$10:J$81,J86)&gt;1,J86&lt;&gt;"nt",J86&lt;&gt;"Chào cờ")</formula>
    </cfRule>
  </conditionalFormatting>
  <conditionalFormatting sqref="J86">
    <cfRule type="expression" dxfId="101" priority="36" stopIfTrue="1">
      <formula>AND(COUNTIF(J$10:J$90,J86)&gt;1,J86&lt;&gt;"nt",J86&lt;&gt;"Chào cờ")</formula>
    </cfRule>
  </conditionalFormatting>
  <conditionalFormatting sqref="J86">
    <cfRule type="expression" dxfId="100" priority="35" stopIfTrue="1">
      <formula>AND(COUNTIF(J$10:J$109,J86)&gt;1,J86&lt;&gt;"nt",J86&lt;&gt;"Chào cờ")</formula>
    </cfRule>
  </conditionalFormatting>
  <conditionalFormatting sqref="J86">
    <cfRule type="expression" dxfId="99" priority="34" stopIfTrue="1">
      <formula>AND(COUNTIF(J$10:J$75,J86)&gt;1,J86&lt;&gt;"nt",J86&lt;&gt;"Chào cờ")</formula>
    </cfRule>
  </conditionalFormatting>
  <conditionalFormatting sqref="J86">
    <cfRule type="expression" dxfId="98" priority="33" stopIfTrue="1">
      <formula>AND(COUNTIF(J$10:J$84,J86)&gt;1,J86&lt;&gt;"nt",J86&lt;&gt;"Chào cờ")</formula>
    </cfRule>
  </conditionalFormatting>
  <conditionalFormatting sqref="J86">
    <cfRule type="expression" dxfId="97" priority="32" stopIfTrue="1">
      <formula>AND(COUNTIF(J$10:J$91,J86)&gt;1,J86&lt;&gt;"nt",J86&lt;&gt;"Chào cờ")</formula>
    </cfRule>
  </conditionalFormatting>
  <conditionalFormatting sqref="J86">
    <cfRule type="expression" dxfId="96" priority="31" stopIfTrue="1">
      <formula>AND(COUNTIF(J$10:J$63,J86)&gt;1,J86&lt;&gt;"nt",J86&lt;&gt;"Chào cờ")</formula>
    </cfRule>
  </conditionalFormatting>
  <conditionalFormatting sqref="J86">
    <cfRule type="expression" dxfId="95" priority="30" stopIfTrue="1">
      <formula>AND(COUNTIF(J$10:J$66,J86)&gt;1,J86&lt;&gt;"nt",J86&lt;&gt;"Chào cờ")</formula>
    </cfRule>
  </conditionalFormatting>
  <conditionalFormatting sqref="J86">
    <cfRule type="expression" dxfId="94" priority="29" stopIfTrue="1">
      <formula>AND(COUNTIF(J$10:J$128,J86)&gt;1,J86&lt;&gt;"nt",J86&lt;&gt;"Chào cờ")</formula>
    </cfRule>
  </conditionalFormatting>
  <conditionalFormatting sqref="J86">
    <cfRule type="expression" dxfId="93" priority="28" stopIfTrue="1">
      <formula>AND(COUNTIF(J$10:J$78,J86)&gt;1,J86&lt;&gt;"nt",J86&lt;&gt;"Chào cờ")</formula>
    </cfRule>
  </conditionalFormatting>
  <conditionalFormatting sqref="J86">
    <cfRule type="expression" dxfId="92" priority="27" stopIfTrue="1">
      <formula>AND(COUNTIF(J$10:J$95,J86)&gt;1,J86&lt;&gt;"nt",J86&lt;&gt;"Chào cờ")</formula>
    </cfRule>
  </conditionalFormatting>
  <conditionalFormatting sqref="J86">
    <cfRule type="expression" dxfId="91" priority="26" stopIfTrue="1">
      <formula>AND(COUNTIF(Q$10:Q$66,J86)&gt;1,J86&lt;&gt;"nt",J86&lt;&gt;"Chào cờ")</formula>
    </cfRule>
  </conditionalFormatting>
  <conditionalFormatting sqref="J86">
    <cfRule type="expression" dxfId="90" priority="25" stopIfTrue="1">
      <formula>AND(COUNTIF(J$10:J$79,J86)&gt;1,J86&lt;&gt;"nt",J86&lt;&gt;"Chào cờ")</formula>
    </cfRule>
  </conditionalFormatting>
  <conditionalFormatting sqref="J86">
    <cfRule type="expression" dxfId="89" priority="24" stopIfTrue="1">
      <formula>AND(COUNTIF(J$10:J$115,J86)&gt;1,J86&lt;&gt;"nt",J86&lt;&gt;"Chào cờ")</formula>
    </cfRule>
  </conditionalFormatting>
  <conditionalFormatting sqref="K82">
    <cfRule type="expression" dxfId="88" priority="23" stopIfTrue="1">
      <formula>AND(COUNTIF(K$9:K$9,K82)&gt;1,K82&lt;&gt;"nt",K82&lt;&gt;"Chào cờ")</formula>
    </cfRule>
  </conditionalFormatting>
  <conditionalFormatting sqref="K84">
    <cfRule type="expression" dxfId="87" priority="22" stopIfTrue="1">
      <formula>AND(COUNTIF(K$10:K$46,K84)&gt;1,K84&lt;&gt;"nt",K84&lt;&gt;"Chào cờ")</formula>
    </cfRule>
  </conditionalFormatting>
  <conditionalFormatting sqref="L85">
    <cfRule type="expression" dxfId="86" priority="21" stopIfTrue="1">
      <formula>AND(COUNTIF(L$9:L$9,L85)&gt;1,L85&lt;&gt;"nt",L85&lt;&gt;"Chào cờ")</formula>
    </cfRule>
  </conditionalFormatting>
  <conditionalFormatting sqref="L82">
    <cfRule type="expression" dxfId="85" priority="20" stopIfTrue="1">
      <formula>AND(COUNTIF(L$9:L$9,L82)&gt;1,L82&lt;&gt;"nt",L82&lt;&gt;"Chào cờ")</formula>
    </cfRule>
  </conditionalFormatting>
  <conditionalFormatting sqref="L84">
    <cfRule type="expression" dxfId="84" priority="19" stopIfTrue="1">
      <formula>AND(COUNTIF(L$10:L$46,L84)&gt;1,L84&lt;&gt;"nt",L84&lt;&gt;"Chào cờ")</formula>
    </cfRule>
  </conditionalFormatting>
  <conditionalFormatting sqref="M85">
    <cfRule type="expression" dxfId="83" priority="18" stopIfTrue="1">
      <formula>AND(COUNTIF(M$9:M$9,M85)&gt;1,M85&lt;&gt;"nt",M85&lt;&gt;"Chào cờ")</formula>
    </cfRule>
  </conditionalFormatting>
  <conditionalFormatting sqref="M82">
    <cfRule type="expression" dxfId="82" priority="17" stopIfTrue="1">
      <formula>AND(COUNTIF(M$9:M$9,M82)&gt;1,M82&lt;&gt;"nt",M82&lt;&gt;"Chào cờ")</formula>
    </cfRule>
  </conditionalFormatting>
  <conditionalFormatting sqref="M84">
    <cfRule type="expression" dxfId="81" priority="16" stopIfTrue="1">
      <formula>AND(COUNTIF(M$10:M$46,M84)&gt;1,M84&lt;&gt;"nt",M84&lt;&gt;"Chào cờ")</formula>
    </cfRule>
  </conditionalFormatting>
  <conditionalFormatting sqref="M86">
    <cfRule type="expression" dxfId="80" priority="15" stopIfTrue="1">
      <formula>AND(COUNTIF(M$10:M$144,M86)&gt;1,M86&lt;&gt;"nt",M86&lt;&gt;"Chào cờ")</formula>
    </cfRule>
  </conditionalFormatting>
  <conditionalFormatting sqref="J85">
    <cfRule type="expression" dxfId="79" priority="14" stopIfTrue="1">
      <formula>AND(COUNTIF(J$10:J$284,J85)&gt;1,J85&lt;&gt;"nt",J85&lt;&gt;"Chào cờ")</formula>
    </cfRule>
  </conditionalFormatting>
  <conditionalFormatting sqref="J85">
    <cfRule type="expression" dxfId="78" priority="13" stopIfTrue="1">
      <formula>AND(COUNTIF(J$10:J$213,J85)&gt;1,J85&lt;&gt;"nt",J85&lt;&gt;"Chào cờ")</formula>
    </cfRule>
  </conditionalFormatting>
  <conditionalFormatting sqref="J85">
    <cfRule type="expression" dxfId="77" priority="12" stopIfTrue="1">
      <formula>AND(COUNTIF(J$10:J$217,J85)&gt;1,J85&lt;&gt;"nt",J85&lt;&gt;"Chào cờ")</formula>
    </cfRule>
  </conditionalFormatting>
  <conditionalFormatting sqref="K83">
    <cfRule type="expression" dxfId="76" priority="11" stopIfTrue="1">
      <formula>AND(COUNTIF(K$9:K$9,K83)&gt;1,K83&lt;&gt;"nt",K83&lt;&gt;"Chào cờ")</formula>
    </cfRule>
  </conditionalFormatting>
  <conditionalFormatting sqref="L83">
    <cfRule type="expression" dxfId="75" priority="10" stopIfTrue="1">
      <formula>AND(COUNTIF(L$9:L$9,L83)&gt;1,L83&lt;&gt;"nt",L83&lt;&gt;"Chào cờ")</formula>
    </cfRule>
  </conditionalFormatting>
  <conditionalFormatting sqref="M83">
    <cfRule type="expression" dxfId="74" priority="9" stopIfTrue="1">
      <formula>AND(COUNTIF(M$9:M$9,M83)&gt;1,M83&lt;&gt;"nt",M83&lt;&gt;"Chào cờ")</formula>
    </cfRule>
  </conditionalFormatting>
  <conditionalFormatting sqref="K86">
    <cfRule type="expression" dxfId="73" priority="8" stopIfTrue="1">
      <formula>AND(COUNTIF(O$9:O$9,K86)&gt;1,K86&lt;&gt;"nt",K86&lt;&gt;"Chào cờ")</formula>
    </cfRule>
  </conditionalFormatting>
  <conditionalFormatting sqref="O32">
    <cfRule type="expression" dxfId="72" priority="7" stopIfTrue="1">
      <formula>AND(COUNTIF(O$9:O$9,O32)&gt;1,O32&lt;&gt;"nt",O32&lt;&gt;"Chào cờ")</formula>
    </cfRule>
  </conditionalFormatting>
  <conditionalFormatting sqref="O32">
    <cfRule type="expression" dxfId="71" priority="6" stopIfTrue="1">
      <formula>AND(COUNTIF(S$9:S$9,O32)&gt;1,O32&lt;&gt;"nt",O32&lt;&gt;"Chào cờ")</formula>
    </cfRule>
  </conditionalFormatting>
  <conditionalFormatting sqref="O31">
    <cfRule type="expression" dxfId="70" priority="5" stopIfTrue="1">
      <formula>AND(COUNTIF(O$9:O$9,O31)&gt;1,O31&lt;&gt;"nt",O31&lt;&gt;"Chào cờ")</formula>
    </cfRule>
  </conditionalFormatting>
  <conditionalFormatting sqref="O28:O29">
    <cfRule type="expression" dxfId="69" priority="4" stopIfTrue="1">
      <formula>AND(COUNTIF(O$9:O$9,O28)&gt;1,O28&lt;&gt;"nt",O28&lt;&gt;"Chào cờ")</formula>
    </cfRule>
  </conditionalFormatting>
  <conditionalFormatting sqref="O30">
    <cfRule type="expression" dxfId="68" priority="3" stopIfTrue="1">
      <formula>AND(COUNTIF(O$10:O$46,O30)&gt;1,O30&lt;&gt;"nt",O30&lt;&gt;"Chào cờ")</formula>
    </cfRule>
  </conditionalFormatting>
  <conditionalFormatting sqref="N28:N29">
    <cfRule type="expression" dxfId="67" priority="2" stopIfTrue="1">
      <formula>AND(COUNTIF(N$9:N$9,N28)&gt;1,N28&lt;&gt;"nt",N28&lt;&gt;"Chào cờ")</formula>
    </cfRule>
  </conditionalFormatting>
  <conditionalFormatting sqref="N30">
    <cfRule type="expression" dxfId="66" priority="1" stopIfTrue="1">
      <formula>AND(COUNTIF(N$10:N$46,N30)&gt;1,N30&lt;&gt;"nt",N30&lt;&gt;"Chào cờ")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GDQP</vt:lpstr>
      <vt:lpstr>TTGTVL</vt:lpstr>
      <vt:lpstr>GVCN</vt:lpstr>
      <vt:lpstr>MH-MĐ Bắt buộc</vt:lpstr>
      <vt:lpstr>MH-MĐ Tự chọn</vt:lpstr>
      <vt:lpstr>Mã GV</vt:lpstr>
      <vt:lpstr>Theo dõi phòng học</vt:lpstr>
      <vt:lpstr>TKB Tổng</vt:lpstr>
      <vt:lpstr>Sheet1</vt:lpstr>
      <vt:lpstr>K7-H2</vt:lpstr>
      <vt:lpstr>K8H2</vt:lpstr>
      <vt:lpstr>K7-H3</vt:lpstr>
      <vt:lpstr>K8H3</vt:lpstr>
      <vt:lpstr>Tien do</vt:lpstr>
      <vt:lpstr>XL4Test5</vt:lpstr>
      <vt:lpstr>'MH-MĐ Bắt buộc'!_Hlk179460807</vt:lpstr>
      <vt:lpstr>'MH-MĐ Bắt buộc'!_Hlk191511907</vt:lpstr>
      <vt:lpstr>'MH-MĐ Bắt buộc'!_Toc479519087</vt:lpstr>
      <vt:lpstr>'MH-MĐ Bắt buộc'!_Toc479519088</vt:lpstr>
      <vt:lpstr>'MH-MĐ Bắt buộc'!_Toc479519089</vt:lpstr>
      <vt:lpstr>'MH-MĐ Bắt buộc'!_Toc479519090</vt:lpstr>
      <vt:lpstr>'MH-MĐ Bắt buộc'!_Toc479519091</vt:lpstr>
      <vt:lpstr>'MH-MĐ Tự chọn'!_Toc479519092</vt:lpstr>
      <vt:lpstr>'MH-MĐ Tự chọn'!_Toc479519093</vt:lpstr>
      <vt:lpstr>XL4Test5!Auto_Open</vt:lpstr>
      <vt:lpstr>XL4Test5!Bust</vt:lpstr>
      <vt:lpstr>XL4Test5!Continue</vt:lpstr>
      <vt:lpstr>XL4Test5!Documents_array</vt:lpstr>
      <vt:lpstr>XL4Test5!Hello</vt:lpstr>
      <vt:lpstr>'MH-MĐ Bắt buộc'!OLE_LINK1</vt:lpstr>
      <vt:lpstr>'MH-MĐ Bắt buộc'!OLE_LINK3</vt:lpstr>
      <vt:lpstr>'K7-H3'!Print_Area</vt:lpstr>
      <vt:lpstr>'Theo dõi phòng học'!Print_Area</vt:lpstr>
      <vt:lpstr>'TKB Tổng'!Print_Area</vt:lpstr>
      <vt:lpstr>'TKB Tổng'!Print_Titles</vt:lpstr>
    </vt:vector>
  </TitlesOfParts>
  <Company>trinh 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</dc:creator>
  <cp:lastModifiedBy>Duyen DaoTao</cp:lastModifiedBy>
  <cp:lastPrinted>2022-02-07T06:58:33Z</cp:lastPrinted>
  <dcterms:created xsi:type="dcterms:W3CDTF">2004-05-03T20:25:07Z</dcterms:created>
  <dcterms:modified xsi:type="dcterms:W3CDTF">2022-02-07T06:58:48Z</dcterms:modified>
</cp:coreProperties>
</file>